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675" tabRatio="527" activeTab="2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'附表5财政拨款支出明细表'!$A$1:$H$16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<sst xmlns="http://schemas.openxmlformats.org/spreadsheetml/2006/main" count="101" uniqueCount="93">
  <si>
    <t>附表4</t>
  </si>
  <si>
    <t>中共夏邑县委农村工作办公室2015年收支预算总表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</si>
  <si>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</si>
  <si>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</si>
  <si>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</si>
  <si>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</si>
  <si>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</si>
  <si>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</si>
  <si>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</si>
  <si>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</si>
  <si>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</si>
  <si>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</si>
  <si>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</si>
  <si>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</si>
  <si>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</si>
  <si>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</si>
  <si>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</si>
  <si>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</si>
  <si>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</si>
  <si>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</si>
  <si>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</si>
  <si>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</si>
  <si>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</si>
  <si>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</si>
  <si>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</si>
  <si>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</si>
  <si>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</si>
  <si>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</si>
  <si>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</si>
  <si>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</si>
  <si>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</si>
  <si>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</si>
  <si>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</si>
  <si>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</si>
  <si>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</si>
  <si>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</si>
  <si>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</si>
  <si>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</si>
  <si>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</si>
  <si>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</si>
  <si>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</si>
  <si>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</si>
  <si>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</si>
  <si>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</si>
  <si>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</si>
  <si>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</si>
  <si>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</si>
  <si>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</si>
  <si>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</si>
  <si>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</si>
  <si>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</si>
  <si>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</si>
  <si>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</si>
  <si>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</si>
  <si>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</si>
  <si>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</si>
  <si>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中共夏邑县委农村工作办公室2015年财政拨款明细表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</si>
  <si>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</si>
  <si>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</si>
  <si>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</si>
  <si>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</si>
  <si>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</si>
  <si>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</si>
  <si>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</si>
  <si>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</si>
  <si>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</si>
  <si>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</si>
  <si>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</si>
  <si>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农委</t>
  </si>
  <si>
    <t>201</t>
  </si>
  <si>
    <t>31</t>
  </si>
  <si>
    <t>50</t>
  </si>
  <si>
    <t xml:space="preserve">  事业运行</t>
  </si>
  <si>
    <t>208</t>
  </si>
  <si>
    <t>05</t>
  </si>
  <si>
    <t>02</t>
  </si>
  <si>
    <t>事业单位离退休</t>
  </si>
  <si>
    <t>221</t>
  </si>
  <si>
    <t>01</t>
  </si>
  <si>
    <t>住房公积金</t>
  </si>
  <si>
    <t>210</t>
  </si>
  <si>
    <t>事业单位医疗</t>
  </si>
  <si>
    <t>附表7</t>
  </si>
  <si>
    <t>中共夏邑县委农村工作办公室2015年“三公”经费预算统计表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</si>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</sst>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0.0"/>
    <numFmt numFmtId="180" formatCode="_-&quot;$&quot;* #,##0_-;\-&quot;$&quot;* #,##0_-;_-&quot;$&quot;* &quot;-&quot;_-;_-@_-"/>
    <numFmt numFmtId="181" formatCode="* #,##0;* \-#,##0;* &quot;-&quot;;@"/>
    <numFmt numFmtId="182" formatCode="_-* #,##0.00_$_-;\-* #,##0.00_$_-;_-* &quot;-&quot;??_$_-;_-@_-"/>
    <numFmt numFmtId="183" formatCode="_-* #,##0_$_-;\-* #,##0_$_-;_-* &quot;-&quot;_$_-;_-@_-"/>
    <numFmt numFmtId="184" formatCode="0;_琀"/>
    <numFmt numFmtId="185" formatCode="_-* #,##0&quot;$&quot;_-;\-* #,##0&quot;$&quot;_-;_-* &quot;-&quot;&quot;$&quot;_-;_-@_-"/>
    <numFmt numFmtId="186" formatCode="#,##0;\-#,##0;&quot;-&quot;"/>
    <numFmt numFmtId="187" formatCode="#,##0;\(#,##0\)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\$#,##0;\(\$#,##0\)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0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1"/>
      <color indexed="9"/>
      <name val="微软雅黑"/>
      <family val="0"/>
    </font>
    <font>
      <sz val="12"/>
      <name val="Arial"/>
      <family val="2"/>
    </font>
    <font>
      <sz val="11"/>
      <color indexed="17"/>
      <name val="微软雅黑"/>
      <family val="0"/>
    </font>
    <font>
      <b/>
      <sz val="12"/>
      <name val="Arial"/>
      <family val="2"/>
    </font>
    <font>
      <u val="single"/>
      <sz val="9"/>
      <color indexed="36"/>
      <name val="宋体"/>
      <family val="0"/>
    </font>
    <font>
      <b/>
      <sz val="11"/>
      <color indexed="52"/>
      <name val="微软雅黑"/>
      <family val="0"/>
    </font>
    <font>
      <sz val="11"/>
      <color indexed="10"/>
      <name val="微软雅黑"/>
      <family val="0"/>
    </font>
    <font>
      <sz val="10"/>
      <name val="Times New Roman"/>
      <family val="1"/>
    </font>
    <font>
      <b/>
      <sz val="13"/>
      <color indexed="56"/>
      <name val="微软雅黑"/>
      <family val="0"/>
    </font>
    <font>
      <b/>
      <sz val="21"/>
      <name val="楷体_GB2312"/>
      <family val="3"/>
    </font>
    <font>
      <i/>
      <sz val="11"/>
      <color indexed="23"/>
      <name val="微软雅黑"/>
      <family val="0"/>
    </font>
    <font>
      <b/>
      <sz val="15"/>
      <color indexed="56"/>
      <name val="微软雅黑"/>
      <family val="0"/>
    </font>
    <font>
      <sz val="12"/>
      <name val="Courier"/>
      <family val="2"/>
    </font>
    <font>
      <b/>
      <sz val="11"/>
      <color indexed="63"/>
      <name val="微软雅黑"/>
      <family val="0"/>
    </font>
    <font>
      <b/>
      <sz val="11"/>
      <color indexed="8"/>
      <name val="微软雅黑"/>
      <family val="0"/>
    </font>
    <font>
      <sz val="11"/>
      <color indexed="52"/>
      <name val="微软雅黑"/>
      <family val="0"/>
    </font>
    <font>
      <sz val="11"/>
      <color indexed="60"/>
      <name val="微软雅黑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5" fillId="7" borderId="0" applyNumberFormat="0" applyBorder="0" applyAlignment="0" applyProtection="0"/>
    <xf numFmtId="0" fontId="16" fillId="5" borderId="0" applyNumberFormat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0" borderId="0">
      <alignment vertical="center"/>
      <protection/>
    </xf>
    <xf numFmtId="0" fontId="1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3" fillId="0" borderId="4" applyNumberFormat="0" applyFill="0" applyAlignment="0" applyProtection="0"/>
    <xf numFmtId="0" fontId="14" fillId="6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5" applyNumberFormat="0" applyFill="0" applyAlignment="0" applyProtection="0"/>
    <xf numFmtId="0" fontId="16" fillId="13" borderId="0" applyNumberFormat="0" applyBorder="0" applyAlignment="0" applyProtection="0"/>
    <xf numFmtId="0" fontId="14" fillId="6" borderId="0" applyNumberFormat="0" applyBorder="0" applyAlignment="0" applyProtection="0"/>
    <xf numFmtId="0" fontId="38" fillId="4" borderId="6" applyNumberFormat="0" applyAlignment="0" applyProtection="0"/>
    <xf numFmtId="0" fontId="8" fillId="14" borderId="0" applyNumberFormat="0" applyBorder="0" applyAlignment="0" applyProtection="0"/>
    <xf numFmtId="0" fontId="30" fillId="4" borderId="1" applyNumberFormat="0" applyAlignment="0" applyProtection="0"/>
    <xf numFmtId="0" fontId="25" fillId="7" borderId="7" applyNumberFormat="0" applyAlignment="0" applyProtection="0"/>
    <xf numFmtId="0" fontId="16" fillId="15" borderId="0" applyNumberFormat="0" applyBorder="0" applyAlignment="0" applyProtection="0"/>
    <xf numFmtId="18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40" fillId="0" borderId="8" applyNumberFormat="0" applyFill="0" applyAlignment="0" applyProtection="0"/>
    <xf numFmtId="0" fontId="39" fillId="0" borderId="9" applyNumberFormat="0" applyFill="0" applyAlignment="0" applyProtection="0"/>
    <xf numFmtId="0" fontId="8" fillId="16" borderId="0" applyNumberFormat="0" applyBorder="0" applyAlignment="0" applyProtection="0"/>
    <xf numFmtId="0" fontId="27" fillId="3" borderId="0" applyNumberFormat="0" applyBorder="0" applyAlignment="0" applyProtection="0"/>
    <xf numFmtId="0" fontId="41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16" fillId="19" borderId="0" applyNumberFormat="0" applyBorder="0" applyAlignment="0" applyProtection="0"/>
    <xf numFmtId="184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1" fillId="20" borderId="0" applyNumberFormat="0" applyBorder="0" applyAlignment="0" applyProtection="0"/>
    <xf numFmtId="0" fontId="8" fillId="18" borderId="0" applyNumberFormat="0" applyBorder="0" applyAlignment="0" applyProtection="0"/>
    <xf numFmtId="0" fontId="11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2" borderId="0" applyNumberFormat="0" applyBorder="0" applyAlignment="0" applyProtection="0"/>
    <xf numFmtId="0" fontId="11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6" borderId="0" applyNumberFormat="0" applyBorder="0" applyAlignment="0" applyProtection="0"/>
    <xf numFmtId="0" fontId="16" fillId="2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2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22" fillId="3" borderId="0" applyNumberFormat="0" applyBorder="0" applyAlignment="0" applyProtection="0"/>
    <xf numFmtId="0" fontId="15" fillId="25" borderId="0" applyNumberFormat="0" applyBorder="0" applyAlignment="0" applyProtection="0"/>
    <xf numFmtId="0" fontId="2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22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186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32" fillId="0" borderId="0">
      <alignment/>
      <protection/>
    </xf>
    <xf numFmtId="0" fontId="2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1" fillId="3" borderId="0" applyNumberFormat="0" applyBorder="0" applyAlignment="0" applyProtection="0"/>
    <xf numFmtId="0" fontId="42" fillId="27" borderId="0" applyNumberFormat="0" applyBorder="0" applyAlignment="0" applyProtection="0"/>
    <xf numFmtId="188" fontId="0" fillId="0" borderId="0" applyFont="0" applyFill="0" applyBorder="0" applyAlignment="0" applyProtection="0"/>
    <xf numFmtId="189" fontId="32" fillId="0" borderId="0">
      <alignment/>
      <protection/>
    </xf>
    <xf numFmtId="0" fontId="26" fillId="0" borderId="0" applyProtection="0">
      <alignment/>
    </xf>
    <xf numFmtId="190" fontId="0" fillId="0" borderId="0" applyFont="0" applyFill="0" applyBorder="0" applyAlignment="0" applyProtection="0"/>
    <xf numFmtId="191" fontId="32" fillId="0" borderId="0">
      <alignment/>
      <protection/>
    </xf>
    <xf numFmtId="2" fontId="26" fillId="0" borderId="0" applyProtection="0">
      <alignment/>
    </xf>
    <xf numFmtId="0" fontId="24" fillId="4" borderId="0" applyNumberFormat="0" applyBorder="0" applyAlignment="0" applyProtection="0"/>
    <xf numFmtId="0" fontId="28" fillId="0" borderId="10" applyNumberFormat="0" applyAlignment="0" applyProtection="0"/>
    <xf numFmtId="0" fontId="28" fillId="0" borderId="11">
      <alignment horizontal="left" vertical="center"/>
      <protection/>
    </xf>
    <xf numFmtId="0" fontId="44" fillId="0" borderId="0" applyProtection="0">
      <alignment/>
    </xf>
    <xf numFmtId="0" fontId="28" fillId="0" borderId="0" applyProtection="0">
      <alignment/>
    </xf>
    <xf numFmtId="0" fontId="24" fillId="22" borderId="12" applyNumberFormat="0" applyBorder="0" applyAlignment="0" applyProtection="0"/>
    <xf numFmtId="0" fontId="22" fillId="3" borderId="0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26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1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>
      <alignment/>
      <protection/>
    </xf>
    <xf numFmtId="0" fontId="14" fillId="6" borderId="0" applyNumberFormat="0" applyBorder="0" applyAlignment="0" applyProtection="0"/>
    <xf numFmtId="4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8" fillId="6" borderId="0" applyNumberFormat="0" applyBorder="0" applyAlignment="0" applyProtection="0"/>
    <xf numFmtId="0" fontId="23" fillId="6" borderId="0" applyNumberFormat="0" applyBorder="0" applyAlignment="0" applyProtection="0"/>
    <xf numFmtId="185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>
      <alignment vertical="center"/>
      <protection/>
    </xf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179" fontId="1" fillId="0" borderId="12">
      <alignment vertical="center"/>
      <protection locked="0"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7" fillId="0" borderId="0">
      <alignment vertical="center"/>
      <protection/>
    </xf>
    <xf numFmtId="0" fontId="42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0" fontId="51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2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2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0" fontId="53" fillId="0" borderId="0" xfId="0" applyFont="1" applyFill="1" applyAlignment="1">
      <alignment vertical="center"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9" fillId="0" borderId="0" xfId="194" applyNumberFormat="1" applyFont="1" applyFill="1" applyAlignment="1" applyProtection="1">
      <alignment horizontal="right" vertical="center"/>
      <protection/>
    </xf>
    <xf numFmtId="196" fontId="9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0" fillId="0" borderId="12" xfId="194" applyNumberFormat="1" applyFont="1" applyFill="1" applyBorder="1" applyAlignment="1" applyProtection="1">
      <alignment horizontal="centerContinuous" vertical="center"/>
      <protection/>
    </xf>
    <xf numFmtId="196" fontId="10" fillId="0" borderId="20" xfId="194" applyNumberFormat="1" applyFont="1" applyFill="1" applyBorder="1" applyAlignment="1" applyProtection="1">
      <alignment horizontal="centerContinuous" vertical="center"/>
      <protection/>
    </xf>
    <xf numFmtId="196" fontId="10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10" fillId="0" borderId="23" xfId="194" applyNumberFormat="1" applyFont="1" applyFill="1" applyBorder="1" applyAlignment="1" applyProtection="1">
      <alignment horizontal="centerContinuous" vertical="center"/>
      <protection/>
    </xf>
    <xf numFmtId="196" fontId="10" fillId="0" borderId="22" xfId="194" applyNumberFormat="1" applyFont="1" applyFill="1" applyBorder="1" applyAlignment="1" applyProtection="1">
      <alignment horizontal="centerContinuous" vertical="center"/>
      <protection/>
    </xf>
    <xf numFmtId="196" fontId="10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10" fillId="0" borderId="25" xfId="194" applyNumberFormat="1" applyFont="1" applyFill="1" applyBorder="1" applyAlignment="1" applyProtection="1">
      <alignment horizontal="center" vertical="center" wrapText="1"/>
      <protection/>
    </xf>
    <xf numFmtId="196" fontId="10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9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9" fillId="0" borderId="11" xfId="194" applyNumberFormat="1" applyFont="1" applyFill="1" applyBorder="1" applyAlignment="1">
      <alignment horizontal="left" vertical="center"/>
      <protection/>
    </xf>
    <xf numFmtId="196" fontId="9" fillId="0" borderId="11" xfId="194" applyNumberFormat="1" applyFont="1" applyFill="1" applyBorder="1" applyAlignment="1" applyProtection="1">
      <alignment vertical="center"/>
      <protection/>
    </xf>
    <xf numFmtId="196" fontId="9" fillId="0" borderId="11" xfId="194" applyNumberFormat="1" applyFont="1" applyFill="1" applyBorder="1" applyAlignment="1" applyProtection="1">
      <alignment horizontal="left" vertical="center"/>
      <protection/>
    </xf>
    <xf numFmtId="196" fontId="9" fillId="0" borderId="25" xfId="194" applyNumberFormat="1" applyFont="1" applyFill="1" applyBorder="1" applyAlignment="1" applyProtection="1">
      <alignment horizontal="left" vertical="center"/>
      <protection/>
    </xf>
    <xf numFmtId="196" fontId="9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9" fillId="0" borderId="12" xfId="194" applyNumberFormat="1" applyFont="1" applyFill="1" applyBorder="1" applyAlignment="1" applyProtection="1">
      <alignment horizontal="right" vertical="center" wrapText="1"/>
      <protection/>
    </xf>
    <xf numFmtId="196" fontId="9" fillId="0" borderId="12" xfId="194" applyNumberFormat="1" applyFont="1" applyFill="1" applyBorder="1" applyAlignment="1" applyProtection="1">
      <alignment horizontal="left" vertical="center"/>
      <protection/>
    </xf>
    <xf numFmtId="196" fontId="9" fillId="0" borderId="12" xfId="194" applyNumberFormat="1" applyFont="1" applyFill="1" applyBorder="1" applyAlignment="1" applyProtection="1">
      <alignment vertical="center"/>
      <protection/>
    </xf>
    <xf numFmtId="196" fontId="9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9" fillId="0" borderId="12" xfId="194" applyNumberFormat="1" applyFont="1" applyFill="1" applyBorder="1" applyAlignment="1" applyProtection="1">
      <alignment horizontal="center"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10" fillId="0" borderId="20" xfId="194" applyNumberFormat="1" applyFont="1" applyFill="1" applyBorder="1" applyAlignment="1">
      <alignment horizontal="center" vertical="center" wrapText="1"/>
      <protection/>
    </xf>
    <xf numFmtId="196" fontId="10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10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35.5" style="45" customWidth="1"/>
    <col min="2" max="2" width="13.5" style="45" customWidth="1"/>
    <col min="3" max="3" width="25.83203125" style="45" customWidth="1"/>
    <col min="4" max="5" width="14" style="45" customWidth="1"/>
    <col min="6" max="6" width="11.33203125" style="45" customWidth="1"/>
    <col min="7" max="7" width="11.16015625" style="45" customWidth="1"/>
    <col min="8" max="9" width="14" style="45" customWidth="1"/>
    <col min="10" max="10" width="11.66015625" style="45" customWidth="1"/>
    <col min="11" max="11" width="14.33203125" style="45" customWidth="1"/>
    <col min="12" max="14" width="14" style="45" customWidth="1"/>
    <col min="15" max="15" width="12" style="45" customWidth="1"/>
    <col min="16" max="16" width="9.83203125" style="45" customWidth="1"/>
    <col min="17" max="17" width="12" style="45" customWidth="1"/>
    <col min="18" max="18" width="11" style="45" customWidth="1"/>
    <col min="19" max="16384" width="9.16015625" style="45" customWidth="1"/>
  </cols>
  <sheetData>
    <row r="1" spans="1:255" ht="24.75" customHeight="1">
      <c r="A1" s="46" t="s">
        <v>0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7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5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1" t="s">
        <v>3</v>
      </c>
      <c r="B4" s="51"/>
      <c r="C4" s="51" t="s">
        <v>4</v>
      </c>
      <c r="D4" s="52"/>
      <c r="E4" s="52"/>
      <c r="F4" s="52"/>
      <c r="G4" s="51"/>
      <c r="H4" s="51"/>
      <c r="I4" s="51"/>
      <c r="J4" s="51"/>
      <c r="K4" s="51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3" t="s">
        <v>5</v>
      </c>
      <c r="B5" s="53" t="s">
        <v>6</v>
      </c>
      <c r="C5" s="53" t="s">
        <v>7</v>
      </c>
      <c r="D5" s="54" t="s">
        <v>8</v>
      </c>
      <c r="E5" s="55" t="s">
        <v>9</v>
      </c>
      <c r="F5" s="56" t="s">
        <v>10</v>
      </c>
      <c r="G5" s="57" t="s">
        <v>11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3"/>
      <c r="B6" s="59"/>
      <c r="C6" s="53"/>
      <c r="D6" s="54"/>
      <c r="E6" s="60"/>
      <c r="F6" s="54"/>
      <c r="G6" s="61" t="s">
        <v>12</v>
      </c>
      <c r="H6" s="62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4" customFormat="1" ht="24.75" customHeight="1">
      <c r="A7" s="63" t="s">
        <v>24</v>
      </c>
      <c r="B7" s="64">
        <v>114.8</v>
      </c>
      <c r="C7" s="65" t="s">
        <v>25</v>
      </c>
      <c r="D7" s="64">
        <f aca="true" t="shared" si="0" ref="D7:F7">D8+D9+D10</f>
        <v>110.79999999999998</v>
      </c>
      <c r="E7" s="64">
        <f t="shared" si="0"/>
        <v>0</v>
      </c>
      <c r="F7" s="64">
        <f t="shared" si="0"/>
        <v>0</v>
      </c>
      <c r="G7" s="64">
        <f aca="true" t="shared" si="1" ref="G7:R7">G8+G9+G10</f>
        <v>110.79999999999998</v>
      </c>
      <c r="H7" s="64">
        <f t="shared" si="1"/>
        <v>110.79999999999998</v>
      </c>
      <c r="I7" s="64">
        <f t="shared" si="1"/>
        <v>0</v>
      </c>
      <c r="J7" s="64">
        <f t="shared" si="1"/>
        <v>0</v>
      </c>
      <c r="K7" s="64">
        <f t="shared" si="1"/>
        <v>0</v>
      </c>
      <c r="L7" s="64">
        <f t="shared" si="1"/>
        <v>0</v>
      </c>
      <c r="M7" s="64">
        <f t="shared" si="1"/>
        <v>0</v>
      </c>
      <c r="N7" s="64">
        <f t="shared" si="1"/>
        <v>0</v>
      </c>
      <c r="O7" s="64">
        <f t="shared" si="1"/>
        <v>0</v>
      </c>
      <c r="P7" s="64">
        <f t="shared" si="1"/>
        <v>0</v>
      </c>
      <c r="Q7" s="64">
        <f t="shared" si="1"/>
        <v>0</v>
      </c>
      <c r="R7" s="64">
        <f t="shared" si="1"/>
        <v>0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4" customFormat="1" ht="24.75" customHeight="1">
      <c r="A8" s="63" t="s">
        <v>26</v>
      </c>
      <c r="B8" s="64"/>
      <c r="C8" s="66" t="s">
        <v>27</v>
      </c>
      <c r="D8" s="64">
        <f>E8+F8+G8</f>
        <v>65.8</v>
      </c>
      <c r="E8" s="64"/>
      <c r="F8" s="64"/>
      <c r="G8" s="64">
        <f>SUM(H8:R8)</f>
        <v>65.8</v>
      </c>
      <c r="H8" s="64">
        <v>65.8</v>
      </c>
      <c r="I8" s="64"/>
      <c r="J8" s="64"/>
      <c r="K8" s="64"/>
      <c r="L8" s="64"/>
      <c r="M8" s="64"/>
      <c r="N8" s="64"/>
      <c r="O8" s="64"/>
      <c r="P8" s="64"/>
      <c r="Q8" s="64"/>
      <c r="R8" s="6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4" customFormat="1" ht="24.75" customHeight="1">
      <c r="A9" s="63" t="s">
        <v>28</v>
      </c>
      <c r="B9" s="64"/>
      <c r="C9" s="67" t="s">
        <v>29</v>
      </c>
      <c r="D9" s="64">
        <f aca="true" t="shared" si="2" ref="D9:D20">E9+F9+G9</f>
        <v>3.6</v>
      </c>
      <c r="E9" s="64"/>
      <c r="F9" s="64"/>
      <c r="G9" s="64">
        <f aca="true" t="shared" si="3" ref="G9:G20">SUM(H9:R9)</f>
        <v>3.6</v>
      </c>
      <c r="H9" s="64">
        <v>3.6</v>
      </c>
      <c r="I9" s="64"/>
      <c r="J9" s="64"/>
      <c r="K9" s="64"/>
      <c r="L9" s="64"/>
      <c r="M9" s="64"/>
      <c r="N9" s="64"/>
      <c r="O9" s="64"/>
      <c r="P9" s="64"/>
      <c r="Q9" s="64"/>
      <c r="R9" s="6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4" customFormat="1" ht="24.75" customHeight="1">
      <c r="A10" s="63" t="s">
        <v>30</v>
      </c>
      <c r="B10" s="64"/>
      <c r="C10" s="67" t="s">
        <v>31</v>
      </c>
      <c r="D10" s="64">
        <f t="shared" si="2"/>
        <v>41.4</v>
      </c>
      <c r="E10" s="64"/>
      <c r="F10" s="64"/>
      <c r="G10" s="64">
        <f t="shared" si="3"/>
        <v>41.4</v>
      </c>
      <c r="H10" s="64">
        <v>41.4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4" customFormat="1" ht="24.75" customHeight="1">
      <c r="A11" s="63" t="s">
        <v>32</v>
      </c>
      <c r="B11" s="64"/>
      <c r="C11" s="67" t="s">
        <v>33</v>
      </c>
      <c r="D11" s="64">
        <f t="shared" si="2"/>
        <v>4</v>
      </c>
      <c r="E11" s="64">
        <f aca="true" t="shared" si="4" ref="E11:H11">SUM(E12:E20)</f>
        <v>0</v>
      </c>
      <c r="F11" s="64">
        <f t="shared" si="4"/>
        <v>0</v>
      </c>
      <c r="G11" s="64">
        <f t="shared" si="4"/>
        <v>4</v>
      </c>
      <c r="H11" s="64">
        <f t="shared" si="4"/>
        <v>4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4" customFormat="1" ht="30" customHeight="1">
      <c r="A12" s="63" t="s">
        <v>34</v>
      </c>
      <c r="B12" s="64"/>
      <c r="C12" s="68" t="s">
        <v>35</v>
      </c>
      <c r="D12" s="64">
        <f t="shared" si="2"/>
        <v>0</v>
      </c>
      <c r="E12" s="64"/>
      <c r="F12" s="64"/>
      <c r="G12" s="64">
        <f t="shared" si="3"/>
        <v>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4" customFormat="1" ht="24.75" customHeight="1">
      <c r="A13" s="63" t="s">
        <v>36</v>
      </c>
      <c r="B13" s="64"/>
      <c r="C13" s="69" t="s">
        <v>37</v>
      </c>
      <c r="D13" s="64">
        <f t="shared" si="2"/>
        <v>0</v>
      </c>
      <c r="E13" s="64"/>
      <c r="F13" s="64"/>
      <c r="G13" s="64">
        <f t="shared" si="3"/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4" customFormat="1" ht="28.5" customHeight="1">
      <c r="A14" s="63" t="s">
        <v>38</v>
      </c>
      <c r="B14" s="64"/>
      <c r="C14" s="69" t="s">
        <v>39</v>
      </c>
      <c r="D14" s="64">
        <f t="shared" si="2"/>
        <v>4</v>
      </c>
      <c r="E14" s="64"/>
      <c r="F14" s="64"/>
      <c r="G14" s="64">
        <f t="shared" si="3"/>
        <v>4</v>
      </c>
      <c r="H14" s="64">
        <v>4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4" customFormat="1" ht="24.75" customHeight="1">
      <c r="A15" s="70" t="s">
        <v>40</v>
      </c>
      <c r="B15" s="64"/>
      <c r="C15" s="69" t="s">
        <v>41</v>
      </c>
      <c r="D15" s="64">
        <f t="shared" si="2"/>
        <v>0</v>
      </c>
      <c r="E15" s="64"/>
      <c r="F15" s="64"/>
      <c r="G15" s="64">
        <f t="shared" si="3"/>
        <v>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4" customFormat="1" ht="24.75" customHeight="1">
      <c r="A16" s="71" t="s">
        <v>42</v>
      </c>
      <c r="B16" s="72"/>
      <c r="C16" s="73" t="s">
        <v>43</v>
      </c>
      <c r="D16" s="64">
        <f t="shared" si="2"/>
        <v>0</v>
      </c>
      <c r="E16" s="64"/>
      <c r="F16" s="64"/>
      <c r="G16" s="64">
        <f t="shared" si="3"/>
        <v>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4" customFormat="1" ht="24.75" customHeight="1">
      <c r="A17" s="74" t="s">
        <v>44</v>
      </c>
      <c r="B17" s="72"/>
      <c r="C17" s="73" t="s">
        <v>45</v>
      </c>
      <c r="D17" s="64">
        <f t="shared" si="2"/>
        <v>0</v>
      </c>
      <c r="E17" s="64"/>
      <c r="F17" s="64"/>
      <c r="G17" s="64">
        <f t="shared" si="3"/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4" customFormat="1" ht="24.75" customHeight="1">
      <c r="A18" s="71" t="s">
        <v>46</v>
      </c>
      <c r="B18" s="72"/>
      <c r="C18" s="73" t="s">
        <v>47</v>
      </c>
      <c r="D18" s="64">
        <f t="shared" si="2"/>
        <v>0</v>
      </c>
      <c r="E18" s="64"/>
      <c r="F18" s="64"/>
      <c r="G18" s="64">
        <f t="shared" si="3"/>
        <v>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4">
        <f t="shared" si="2"/>
        <v>0</v>
      </c>
      <c r="E19" s="64"/>
      <c r="F19" s="64"/>
      <c r="G19" s="64">
        <f t="shared" si="3"/>
        <v>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114.8</v>
      </c>
      <c r="C20" s="75" t="s">
        <v>50</v>
      </c>
      <c r="D20" s="64">
        <f t="shared" si="2"/>
        <v>0</v>
      </c>
      <c r="E20" s="72"/>
      <c r="F20" s="72"/>
      <c r="G20" s="64">
        <f t="shared" si="3"/>
        <v>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4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4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4" customFormat="1" ht="21" customHeight="1">
      <c r="A24" s="78" t="s">
        <v>53</v>
      </c>
      <c r="B24" s="72">
        <f>SUM(B20:B22)</f>
        <v>114.8</v>
      </c>
      <c r="C24" s="79" t="s">
        <v>54</v>
      </c>
      <c r="D24" s="72">
        <f>D7+D11</f>
        <v>114.79999999999998</v>
      </c>
      <c r="E24" s="72">
        <f aca="true" t="shared" si="5" ref="E24:R24">E7+E11</f>
        <v>0</v>
      </c>
      <c r="F24" s="72">
        <f t="shared" si="5"/>
        <v>0</v>
      </c>
      <c r="G24" s="72">
        <f t="shared" si="5"/>
        <v>114.79999999999998</v>
      </c>
      <c r="H24" s="72">
        <f t="shared" si="5"/>
        <v>114.79999999999998</v>
      </c>
      <c r="I24" s="72">
        <f t="shared" si="5"/>
        <v>0</v>
      </c>
      <c r="J24" s="72">
        <f t="shared" si="5"/>
        <v>0</v>
      </c>
      <c r="K24" s="72">
        <f t="shared" si="5"/>
        <v>0</v>
      </c>
      <c r="L24" s="72">
        <f t="shared" si="5"/>
        <v>0</v>
      </c>
      <c r="M24" s="72">
        <f t="shared" si="5"/>
        <v>0</v>
      </c>
      <c r="N24" s="72">
        <f t="shared" si="5"/>
        <v>0</v>
      </c>
      <c r="O24" s="72">
        <f t="shared" si="5"/>
        <v>0</v>
      </c>
      <c r="P24" s="72">
        <f t="shared" si="5"/>
        <v>0</v>
      </c>
      <c r="Q24" s="72">
        <f t="shared" si="5"/>
        <v>0</v>
      </c>
      <c r="R24" s="72">
        <f t="shared" si="5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19.5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SUM(E8:E11)</f>
        <v>114.79999999999998</v>
      </c>
      <c r="F7" s="34">
        <f t="shared" si="0"/>
        <v>107.19999999999999</v>
      </c>
      <c r="G7" s="34">
        <f t="shared" si="0"/>
        <v>3.6</v>
      </c>
      <c r="H7" s="34">
        <f t="shared" si="0"/>
        <v>4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1">SUM(F8:H8)</f>
        <v>73.39999999999999</v>
      </c>
      <c r="F8" s="38">
        <v>65.8</v>
      </c>
      <c r="G8" s="38">
        <v>3.6</v>
      </c>
      <c r="H8" s="38">
        <v>4</v>
      </c>
    </row>
    <row r="9" spans="1:8" s="11" customFormat="1" ht="27.75" customHeight="1">
      <c r="A9" s="35" t="s">
        <v>73</v>
      </c>
      <c r="B9" s="35" t="s">
        <v>74</v>
      </c>
      <c r="C9" s="36" t="s">
        <v>75</v>
      </c>
      <c r="D9" s="39" t="s">
        <v>76</v>
      </c>
      <c r="E9" s="38">
        <f t="shared" si="1"/>
        <v>41.4</v>
      </c>
      <c r="F9" s="38">
        <v>41.4</v>
      </c>
      <c r="G9" s="38"/>
      <c r="H9" s="38"/>
    </row>
    <row r="10" spans="1:8" s="11" customFormat="1" ht="27.75" customHeight="1">
      <c r="A10" s="35" t="s">
        <v>77</v>
      </c>
      <c r="B10" s="35" t="s">
        <v>78</v>
      </c>
      <c r="C10" s="36" t="s">
        <v>75</v>
      </c>
      <c r="D10" s="39" t="s">
        <v>79</v>
      </c>
      <c r="E10" s="38">
        <f t="shared" si="1"/>
        <v>0</v>
      </c>
      <c r="F10" s="38"/>
      <c r="G10" s="38"/>
      <c r="H10" s="38"/>
    </row>
    <row r="11" spans="1:8" s="11" customFormat="1" ht="27.75" customHeight="1">
      <c r="A11" s="35" t="s">
        <v>80</v>
      </c>
      <c r="B11" s="35" t="s">
        <v>74</v>
      </c>
      <c r="C11" s="36" t="s">
        <v>75</v>
      </c>
      <c r="D11" s="39" t="s">
        <v>81</v>
      </c>
      <c r="E11" s="38">
        <f t="shared" si="1"/>
        <v>0</v>
      </c>
      <c r="F11" s="38"/>
      <c r="G11" s="38"/>
      <c r="H11" s="38"/>
    </row>
    <row r="12" spans="1:8" ht="27.75" customHeight="1">
      <c r="A12" s="35"/>
      <c r="B12" s="35"/>
      <c r="C12" s="36"/>
      <c r="D12" s="40"/>
      <c r="E12" s="38"/>
      <c r="F12" s="38"/>
      <c r="G12" s="38"/>
      <c r="H12" s="38"/>
    </row>
    <row r="13" spans="1:8" ht="27.75" customHeight="1">
      <c r="A13" s="35"/>
      <c r="B13" s="35"/>
      <c r="C13" s="36"/>
      <c r="D13" s="40"/>
      <c r="E13" s="38"/>
      <c r="F13" s="38"/>
      <c r="G13" s="38"/>
      <c r="H13" s="38"/>
    </row>
    <row r="14" spans="1:8" ht="27.75" customHeight="1">
      <c r="A14" s="35"/>
      <c r="B14" s="35"/>
      <c r="C14" s="36"/>
      <c r="D14" s="36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41"/>
      <c r="E16" s="42"/>
      <c r="F16" s="42"/>
      <c r="G16" s="42"/>
      <c r="H16" s="42"/>
    </row>
    <row r="17" spans="1:8" ht="9.75" customHeight="1">
      <c r="A17" s="43"/>
      <c r="B17" s="43"/>
      <c r="H17" s="11"/>
    </row>
    <row r="19" spans="1:4" ht="13.5">
      <c r="A19" s="37"/>
      <c r="B19" s="37"/>
      <c r="C19" s="37"/>
      <c r="D19" s="37"/>
    </row>
    <row r="20" spans="1:4" ht="13.5">
      <c r="A20" s="37"/>
      <c r="B20" s="37"/>
      <c r="C20" s="37"/>
      <c r="D20" s="37"/>
    </row>
    <row r="21" spans="1:4" ht="13.5">
      <c r="A21" s="37"/>
      <c r="B21" s="37"/>
      <c r="C21" s="37"/>
      <c r="D21" s="37"/>
    </row>
    <row r="22" spans="1:4" ht="13.5">
      <c r="A22" s="37"/>
      <c r="B22" s="37"/>
      <c r="C22" s="37"/>
      <c r="D22" s="37"/>
    </row>
    <row r="23" spans="1:4" ht="13.5">
      <c r="A23" s="37"/>
      <c r="B23" s="37"/>
      <c r="C23" s="37"/>
      <c r="D23" s="37"/>
    </row>
    <row r="24" spans="1:4" ht="13.5">
      <c r="A24" s="37"/>
      <c r="B24" s="37"/>
      <c r="C24" s="37"/>
      <c r="D24" s="37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1">
      <selection activeCell="B16" sqref="B1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82</v>
      </c>
    </row>
    <row r="2" spans="1:4" ht="46.5" customHeight="1">
      <c r="A2" s="2" t="s">
        <v>83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84</v>
      </c>
      <c r="B4" s="6" t="s">
        <v>85</v>
      </c>
      <c r="C4" s="6" t="s">
        <v>86</v>
      </c>
      <c r="D4" s="6" t="s">
        <v>87</v>
      </c>
    </row>
    <row r="5" spans="1:4" s="1" customFormat="1" ht="25.5" customHeight="1">
      <c r="A5" s="7" t="s">
        <v>88</v>
      </c>
      <c r="B5" s="8">
        <v>0</v>
      </c>
      <c r="C5" s="8"/>
      <c r="D5" s="8"/>
    </row>
    <row r="6" spans="1:4" s="1" customFormat="1" ht="25.5" customHeight="1">
      <c r="A6" s="7" t="s">
        <v>89</v>
      </c>
      <c r="B6" s="9">
        <v>0</v>
      </c>
      <c r="C6" s="9">
        <v>0</v>
      </c>
      <c r="D6" s="10" t="e">
        <f aca="true" t="shared" si="0" ref="D6:D9">(B6/C6-1)*100</f>
        <v>#DIV/0!</v>
      </c>
    </row>
    <row r="7" spans="1:4" s="1" customFormat="1" ht="25.5" customHeight="1">
      <c r="A7" s="7" t="s">
        <v>90</v>
      </c>
      <c r="B7" s="9">
        <v>0.9</v>
      </c>
      <c r="C7" s="9">
        <v>0.9</v>
      </c>
      <c r="D7" s="10">
        <f t="shared" si="0"/>
        <v>0</v>
      </c>
    </row>
    <row r="8" spans="1:4" s="1" customFormat="1" ht="25.5" customHeight="1">
      <c r="A8" s="7" t="s">
        <v>91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0.9</v>
      </c>
      <c r="C9" s="9">
        <f>SUM(C5:C8)</f>
        <v>0.9</v>
      </c>
      <c r="D9" s="10">
        <f t="shared" si="0"/>
        <v>0</v>
      </c>
    </row>
    <row r="10" s="1" customFormat="1" ht="13.5">
      <c r="A10" s="1" t="s">
        <v>92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2015-11-14T01:57:45Z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