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0"/>
  </bookViews>
  <sheets>
    <sheet name="Sheet1" sheetId="1" r:id="rId1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<sst xmlns="http://schemas.openxmlformats.org/spreadsheetml/2006/main" count="79" uniqueCount="79">
  <si>
    <t xml:space="preserve">夏邑县2018年度脱贫攻坚项目计划汇总表 </t>
  </si>
  <si>
    <t>单位：万元、个</t>
  </si>
  <si>
    <t>项目分类</t>
  </si>
  <si>
    <t>项目数合计</t>
  </si>
  <si>
    <t>项目名称</t>
  </si>
  <si>
    <t>主要建设内容</t>
  </si>
  <si>
    <t>计划投资</t>
  </si>
  <si>
    <t>项目预期效益</t>
  </si>
  <si>
    <t>覆盖户数</t>
  </si>
  <si>
    <t>覆盖人数</t>
  </si>
  <si>
    <t>总计</t>
  </si>
  <si>
    <t>一.基础设施类</t>
  </si>
  <si>
    <t>1.道路</t>
  </si>
  <si>
    <t>新建水泥路</t>
  </si>
  <si>
    <t>3.5至5米宽水泥路240公里</t>
  </si>
  <si>
    <t>2.安全饮水</t>
  </si>
  <si>
    <t>自来水安装</t>
  </si>
  <si>
    <t>6961户</t>
  </si>
  <si>
    <t>3.雨污管网</t>
  </si>
  <si>
    <t>卜小集村内下水道</t>
  </si>
  <si>
    <t>2670米</t>
  </si>
  <si>
    <t>4.六改项目</t>
  </si>
  <si>
    <t>六改一增</t>
  </si>
  <si>
    <t>829户</t>
  </si>
  <si>
    <t>5.其他基础设施建设</t>
  </si>
  <si>
    <t>永震园林等提升工程</t>
  </si>
  <si>
    <t>永震园林园区路、大门、卫生间、亭子以及北岭镇孙后寨、骆集乡胜利东村设施完善等</t>
  </si>
  <si>
    <t>东沙河治理</t>
  </si>
  <si>
    <t>文明沟口-业庙段</t>
  </si>
  <si>
    <t>二.公共服务类</t>
  </si>
  <si>
    <t>1.危房改造</t>
  </si>
  <si>
    <t>24个乡镇危房改造</t>
  </si>
  <si>
    <t>危改7651户</t>
  </si>
  <si>
    <t>2.文化健身宣传设施</t>
  </si>
  <si>
    <t>新建文化广场</t>
  </si>
  <si>
    <t>硬化9.79万平方米</t>
  </si>
  <si>
    <t>新建村室</t>
  </si>
  <si>
    <t>19座，2584平方米</t>
  </si>
  <si>
    <t>新建文化舞台，宣传广播器材</t>
  </si>
  <si>
    <t>文化舞台51座，器材51套</t>
  </si>
  <si>
    <t>体育、路径器材购置安装</t>
  </si>
  <si>
    <t>688件/套</t>
  </si>
  <si>
    <t>3.健康扶贫</t>
  </si>
  <si>
    <t>三级诊疗系统</t>
  </si>
  <si>
    <t>新建卫生室</t>
  </si>
  <si>
    <t>68座，8976平方米</t>
  </si>
  <si>
    <t>卫生局健康扶贫爱心小药箱</t>
  </si>
  <si>
    <t>4.生态环境改善</t>
  </si>
  <si>
    <t>村内绿化</t>
  </si>
  <si>
    <t>林业局实施87个行政村重点绿化</t>
  </si>
  <si>
    <t>贫困村路灯安装</t>
  </si>
  <si>
    <t>安装路灯8078盏</t>
  </si>
  <si>
    <t>49个贫困村墙体涂白</t>
  </si>
  <si>
    <t>涂白30.42万平方米</t>
  </si>
  <si>
    <t>农村卫生环境治理</t>
  </si>
  <si>
    <t>25个乡镇垃圾运输车购置等</t>
  </si>
  <si>
    <t>三.产业扶贫类</t>
  </si>
  <si>
    <t>1.技术培训</t>
  </si>
  <si>
    <t>种植养殖技术培训</t>
  </si>
  <si>
    <t>培训3230人次</t>
  </si>
  <si>
    <t>短期技能培训</t>
  </si>
  <si>
    <t>驾驶员、建筑技术培训337人</t>
  </si>
  <si>
    <t>2.金融扶贫</t>
  </si>
  <si>
    <t>贫困户到期信贷贴息</t>
  </si>
  <si>
    <t>贴息255户</t>
  </si>
  <si>
    <t>3.扶贫车间</t>
  </si>
  <si>
    <t>新建扶贫车间</t>
  </si>
  <si>
    <t>新建47座，2.25万平方米</t>
  </si>
  <si>
    <t>4.光伏扶贫</t>
  </si>
  <si>
    <t>光伏扶贫</t>
  </si>
  <si>
    <t>143个贫困村电站并网</t>
  </si>
  <si>
    <t>5.星级户奖励</t>
  </si>
  <si>
    <t>脱贫致富星级户奖励</t>
  </si>
  <si>
    <t>星级户评定9998户</t>
  </si>
  <si>
    <t>6.其他</t>
  </si>
  <si>
    <t>贫困户子女亲子鉴定</t>
  </si>
  <si>
    <t>亲子鉴定91户，134人</t>
  </si>
  <si>
    <t>孙后寨村电商产品展示厅</t>
  </si>
  <si>
    <t>农产品初加工设施建设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</si>
</sst>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28">
    <font>
      <sz val="12"/>
      <name val="宋体"/>
      <family val="0"/>
    </font>
    <font>
      <sz val="20"/>
      <name val="黑体"/>
      <family val="3"/>
    </font>
    <font>
      <u val="single"/>
      <sz val="10"/>
      <name val="黑体"/>
      <family val="3"/>
    </font>
    <font>
      <sz val="10"/>
      <name val="黑体"/>
      <family val="3"/>
    </font>
    <font>
      <sz val="12"/>
      <name val="黑体"/>
      <family val="3"/>
    </font>
    <font>
      <b/>
      <sz val="14"/>
      <name val="宋体"/>
      <family val="0"/>
    </font>
    <font>
      <sz val="14"/>
      <name val="Times New Roman"/>
      <family val="1"/>
    </font>
    <font>
      <b/>
      <sz val="12"/>
      <name val="宋体"/>
      <family val="0"/>
    </font>
    <font>
      <sz val="14"/>
      <color indexed="8"/>
      <name val="Times New Roman"/>
      <family val="1"/>
    </font>
    <font>
      <sz val="9"/>
      <color indexed="8"/>
      <name val="宋体"/>
      <family val="0"/>
    </font>
    <font>
      <sz val="9"/>
      <color indexed="9"/>
      <name val="宋体"/>
      <family val="0"/>
    </font>
    <font>
      <b/>
      <sz val="9"/>
      <color indexed="8"/>
      <name val="宋体"/>
      <family val="0"/>
    </font>
    <font>
      <b/>
      <sz val="13"/>
      <color indexed="56"/>
      <name val="宋体"/>
      <family val="0"/>
    </font>
    <font>
      <sz val="9"/>
      <color indexed="10"/>
      <name val="宋体"/>
      <family val="0"/>
    </font>
    <font>
      <i/>
      <sz val="9"/>
      <color indexed="23"/>
      <name val="宋体"/>
      <family val="0"/>
    </font>
    <font>
      <b/>
      <sz val="11"/>
      <color indexed="56"/>
      <name val="宋体"/>
      <family val="0"/>
    </font>
    <font>
      <sz val="9"/>
      <color indexed="20"/>
      <name val="宋体"/>
      <family val="0"/>
    </font>
    <font>
      <b/>
      <sz val="9"/>
      <color indexed="52"/>
      <name val="宋体"/>
      <family val="0"/>
    </font>
    <font>
      <u val="single"/>
      <sz val="11"/>
      <color indexed="12"/>
      <name val="宋体"/>
      <family val="0"/>
    </font>
    <font>
      <sz val="9"/>
      <color indexed="62"/>
      <name val="宋体"/>
      <family val="0"/>
    </font>
    <font>
      <sz val="9"/>
      <color indexed="17"/>
      <name val="宋体"/>
      <family val="0"/>
    </font>
    <font>
      <b/>
      <sz val="18"/>
      <color indexed="56"/>
      <name val="宋体"/>
      <family val="0"/>
    </font>
    <font>
      <b/>
      <sz val="9"/>
      <color indexed="63"/>
      <name val="宋体"/>
      <family val="0"/>
    </font>
    <font>
      <sz val="9"/>
      <color indexed="60"/>
      <name val="宋体"/>
      <family val="0"/>
    </font>
    <font>
      <sz val="9"/>
      <color indexed="52"/>
      <name val="宋体"/>
      <family val="0"/>
    </font>
    <font>
      <b/>
      <sz val="15"/>
      <color indexed="56"/>
      <name val="宋体"/>
      <family val="0"/>
    </font>
    <font>
      <b/>
      <sz val="9"/>
      <color indexed="9"/>
      <name val="宋体"/>
      <family val="0"/>
    </font>
    <font>
      <u val="single"/>
      <sz val="11"/>
      <color indexed="2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12" fillId="0" borderId="4" applyNumberFormat="0" applyFill="0" applyAlignment="0" applyProtection="0"/>
    <xf numFmtId="0" fontId="10" fillId="8" borderId="0" applyNumberFormat="0" applyBorder="0" applyAlignment="0" applyProtection="0"/>
    <xf numFmtId="0" fontId="15" fillId="0" borderId="5" applyNumberFormat="0" applyFill="0" applyAlignment="0" applyProtection="0"/>
    <xf numFmtId="0" fontId="10" fillId="9" borderId="0" applyNumberFormat="0" applyBorder="0" applyAlignment="0" applyProtection="0"/>
    <xf numFmtId="0" fontId="22" fillId="10" borderId="6" applyNumberFormat="0" applyAlignment="0" applyProtection="0"/>
    <xf numFmtId="0" fontId="17" fillId="10" borderId="1" applyNumberFormat="0" applyAlignment="0" applyProtection="0"/>
    <xf numFmtId="0" fontId="26" fillId="11" borderId="7" applyNumberFormat="0" applyAlignment="0" applyProtection="0"/>
    <xf numFmtId="0" fontId="9" fillId="3" borderId="0" applyNumberFormat="0" applyBorder="0" applyAlignment="0" applyProtection="0"/>
    <xf numFmtId="0" fontId="10" fillId="12" borderId="0" applyNumberFormat="0" applyBorder="0" applyAlignment="0" applyProtection="0"/>
    <xf numFmtId="0" fontId="24" fillId="0" borderId="8" applyNumberFormat="0" applyFill="0" applyAlignment="0" applyProtection="0"/>
    <xf numFmtId="0" fontId="11" fillId="0" borderId="9" applyNumberFormat="0" applyFill="0" applyAlignment="0" applyProtection="0"/>
    <xf numFmtId="0" fontId="20" fillId="2" borderId="0" applyNumberFormat="0" applyBorder="0" applyAlignment="0" applyProtection="0"/>
    <xf numFmtId="0" fontId="23" fillId="13" borderId="0" applyNumberFormat="0" applyBorder="0" applyAlignment="0" applyProtection="0"/>
    <xf numFmtId="0" fontId="9" fillId="14" borderId="0" applyNumberFormat="0" applyBorder="0" applyAlignment="0" applyProtection="0"/>
    <xf numFmtId="0" fontId="10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0" fillId="20" borderId="0" applyNumberFormat="0" applyBorder="0" applyAlignment="0" applyProtection="0"/>
    <xf numFmtId="0" fontId="9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9" fillId="22" borderId="0" applyNumberFormat="0" applyBorder="0" applyAlignment="0" applyProtection="0"/>
    <xf numFmtId="0" fontId="10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35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1" fillId="0" borderId="0" xfId="65" applyFont="1" applyAlignment="1">
      <alignment horizontal="center" vertical="center" wrapText="1"/>
      <protection/>
    </xf>
    <xf numFmtId="0" fontId="2" fillId="0" borderId="10" xfId="65" applyFont="1" applyBorder="1" applyAlignment="1">
      <alignment horizontal="left" vertical="center" wrapText="1"/>
      <protection/>
    </xf>
    <xf numFmtId="0" fontId="3" fillId="0" borderId="10" xfId="65" applyFont="1" applyBorder="1" applyAlignment="1">
      <alignment horizontal="left" vertical="center" wrapText="1"/>
      <protection/>
    </xf>
    <xf numFmtId="0" fontId="3" fillId="0" borderId="0" xfId="65" applyFont="1" applyAlignment="1">
      <alignment horizontal="left" vertical="center" wrapText="1"/>
      <protection/>
    </xf>
    <xf numFmtId="0" fontId="3" fillId="0" borderId="0" xfId="65" applyFont="1" applyAlignment="1">
      <alignment horizontal="right" vertical="center" wrapText="1"/>
      <protection/>
    </xf>
    <xf numFmtId="0" fontId="4" fillId="0" borderId="10" xfId="65" applyFont="1" applyBorder="1" applyAlignment="1">
      <alignment horizontal="center" vertical="center" wrapText="1"/>
      <protection/>
    </xf>
    <xf numFmtId="0" fontId="5" fillId="0" borderId="11" xfId="65" applyFont="1" applyBorder="1" applyAlignment="1">
      <alignment horizontal="center" vertical="center" wrapText="1"/>
      <protection/>
    </xf>
    <xf numFmtId="0" fontId="5" fillId="0" borderId="12" xfId="65" applyFont="1" applyBorder="1" applyAlignment="1">
      <alignment horizontal="center" vertical="center" wrapText="1"/>
      <protection/>
    </xf>
    <xf numFmtId="0" fontId="5" fillId="0" borderId="11" xfId="0" applyFont="1" applyBorder="1" applyAlignment="1">
      <alignment horizontal="center" vertical="center" wrapText="1"/>
    </xf>
    <xf numFmtId="0" fontId="5" fillId="0" borderId="13" xfId="65" applyFont="1" applyBorder="1" applyAlignment="1">
      <alignment horizontal="center" vertical="center" wrapText="1"/>
      <protection/>
    </xf>
    <xf numFmtId="0" fontId="0" fillId="0" borderId="11" xfId="0" applyFont="1" applyBorder="1" applyAlignment="1">
      <alignment horizontal="center" vertical="center" wrapText="1"/>
    </xf>
    <xf numFmtId="176" fontId="0" fillId="0" borderId="11" xfId="0" applyNumberFormat="1" applyFont="1" applyBorder="1" applyAlignment="1">
      <alignment horizontal="center" vertical="center" wrapText="1"/>
    </xf>
    <xf numFmtId="177" fontId="6" fillId="0" borderId="11" xfId="0" applyNumberFormat="1" applyFont="1" applyBorder="1" applyAlignment="1">
      <alignment horizontal="center" vertical="center" wrapText="1"/>
    </xf>
    <xf numFmtId="176" fontId="6" fillId="0" borderId="11" xfId="0" applyNumberFormat="1" applyFont="1" applyBorder="1" applyAlignment="1">
      <alignment horizontal="center" vertical="center" wrapText="1"/>
    </xf>
    <xf numFmtId="0" fontId="7" fillId="0" borderId="11" xfId="65" applyFont="1" applyBorder="1" applyAlignment="1">
      <alignment horizontal="left" vertical="center" wrapText="1"/>
      <protection/>
    </xf>
    <xf numFmtId="0" fontId="0" fillId="0" borderId="11" xfId="65" applyFont="1" applyBorder="1" applyAlignment="1">
      <alignment horizontal="center" vertical="center" wrapText="1"/>
      <protection/>
    </xf>
    <xf numFmtId="177" fontId="8" fillId="0" borderId="11" xfId="0" applyNumberFormat="1" applyFont="1" applyBorder="1" applyAlignment="1">
      <alignment horizontal="center" vertical="center" wrapText="1"/>
    </xf>
    <xf numFmtId="176" fontId="8" fillId="0" borderId="11" xfId="0" applyNumberFormat="1" applyFont="1" applyBorder="1" applyAlignment="1">
      <alignment horizontal="center" vertical="center" wrapText="1"/>
    </xf>
    <xf numFmtId="0" fontId="0" fillId="0" borderId="11" xfId="65" applyFont="1" applyBorder="1" applyAlignment="1">
      <alignment horizontal="left" vertical="center" wrapText="1"/>
      <protection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left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177" fontId="6" fillId="0" borderId="11" xfId="0" applyNumberFormat="1" applyFont="1" applyFill="1" applyBorder="1" applyAlignment="1">
      <alignment horizontal="center" vertical="center"/>
    </xf>
    <xf numFmtId="176" fontId="6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/>
    </xf>
    <xf numFmtId="177" fontId="8" fillId="0" borderId="11" xfId="0" applyNumberFormat="1" applyFont="1" applyFill="1" applyBorder="1" applyAlignment="1">
      <alignment horizontal="center" vertical="center" wrapText="1"/>
    </xf>
    <xf numFmtId="176" fontId="8" fillId="0" borderId="11" xfId="0" applyNumberFormat="1" applyFont="1" applyFill="1" applyBorder="1" applyAlignment="1">
      <alignment horizontal="center" vertical="center" wrapText="1"/>
    </xf>
    <xf numFmtId="177" fontId="0" fillId="0" borderId="0" xfId="0" applyNumberFormat="1" applyFill="1" applyBorder="1" applyAlignment="1">
      <alignment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_Sheet1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zoomScale="73" zoomScaleNormal="73" zoomScaleSheetLayoutView="100" workbookViewId="0" topLeftCell="A1">
      <selection activeCell="A5" sqref="A5:IV12"/>
    </sheetView>
  </sheetViews>
  <sheetFormatPr defaultColWidth="8.75390625" defaultRowHeight="14.25"/>
  <cols>
    <col min="1" max="1" width="17.25390625" style="2" customWidth="1"/>
    <col min="2" max="2" width="9.75390625" style="3" customWidth="1"/>
    <col min="3" max="3" width="28.875" style="2" customWidth="1"/>
    <col min="4" max="4" width="32.375" style="2" customWidth="1"/>
    <col min="5" max="5" width="13.375" style="2" customWidth="1"/>
    <col min="6" max="6" width="13.50390625" style="2" customWidth="1"/>
    <col min="7" max="7" width="12.00390625" style="2" customWidth="1"/>
    <col min="8" max="24" width="9.00390625" style="2" bestFit="1" customWidth="1"/>
    <col min="25" max="216" width="8.75390625" style="2" customWidth="1"/>
    <col min="217" max="244" width="9.00390625" style="2" bestFit="1" customWidth="1"/>
  </cols>
  <sheetData>
    <row r="1" spans="1:7" ht="33" customHeight="1">
      <c r="A1" s="4" t="s">
        <v>0</v>
      </c>
      <c r="B1" s="4"/>
      <c r="C1" s="4"/>
      <c r="D1" s="4"/>
      <c r="E1" s="4"/>
      <c r="F1" s="4"/>
      <c r="G1" s="4"/>
    </row>
    <row r="2" spans="1:7" s="1" customFormat="1" ht="21" customHeight="1">
      <c r="A2" s="5"/>
      <c r="B2" s="6"/>
      <c r="C2" s="6"/>
      <c r="D2" s="7"/>
      <c r="E2" s="8"/>
      <c r="F2" s="9" t="s">
        <v>1</v>
      </c>
      <c r="G2" s="9"/>
    </row>
    <row r="3" spans="1:7" ht="31.5" customHeight="1">
      <c r="A3" s="10" t="s">
        <v>2</v>
      </c>
      <c r="B3" s="10" t="s">
        <v>3</v>
      </c>
      <c r="C3" s="10" t="s">
        <v>4</v>
      </c>
      <c r="D3" s="10" t="s">
        <v>5</v>
      </c>
      <c r="E3" s="11" t="s">
        <v>6</v>
      </c>
      <c r="F3" s="12" t="s">
        <v>7</v>
      </c>
      <c r="G3" s="12"/>
    </row>
    <row r="4" spans="1:7" ht="31.5" customHeight="1">
      <c r="A4" s="10"/>
      <c r="B4" s="10"/>
      <c r="C4" s="10"/>
      <c r="D4" s="10"/>
      <c r="E4" s="13"/>
      <c r="F4" s="12" t="s">
        <v>8</v>
      </c>
      <c r="G4" s="12" t="s">
        <v>9</v>
      </c>
    </row>
    <row r="5" spans="1:7" ht="31.5" customHeight="1">
      <c r="A5" s="14" t="s">
        <v>10</v>
      </c>
      <c r="B5" s="15">
        <f>B6+B26</f>
        <v>1149</v>
      </c>
      <c r="C5" s="15"/>
      <c r="D5" s="15"/>
      <c r="E5" s="16">
        <f>E6+E13+E26</f>
        <v>41735.057199999996</v>
      </c>
      <c r="F5" s="17">
        <f>F6+F26</f>
        <v>76779</v>
      </c>
      <c r="G5" s="17">
        <f>G6+G26</f>
        <v>229403</v>
      </c>
    </row>
    <row r="6" spans="1:7" ht="31.5" customHeight="1">
      <c r="A6" s="18" t="s">
        <v>11</v>
      </c>
      <c r="B6" s="19">
        <v>898</v>
      </c>
      <c r="C6" s="19"/>
      <c r="D6" s="19"/>
      <c r="E6" s="20">
        <f>E7+E8+E9+E10+E11+E12</f>
        <v>21969.833599999998</v>
      </c>
      <c r="F6" s="21">
        <v>40177</v>
      </c>
      <c r="G6" s="21">
        <v>116871</v>
      </c>
    </row>
    <row r="7" spans="1:7" ht="31.5" customHeight="1">
      <c r="A7" s="22" t="s">
        <v>12</v>
      </c>
      <c r="B7" s="19">
        <v>63</v>
      </c>
      <c r="C7" s="19" t="s">
        <v>13</v>
      </c>
      <c r="D7" s="19" t="s">
        <v>14</v>
      </c>
      <c r="E7" s="20">
        <v>10788.263599999998</v>
      </c>
      <c r="F7" s="17">
        <v>11100</v>
      </c>
      <c r="G7" s="17">
        <v>30560</v>
      </c>
    </row>
    <row r="8" spans="1:7" ht="31.5" customHeight="1">
      <c r="A8" s="22" t="s">
        <v>15</v>
      </c>
      <c r="B8" s="19">
        <v>2</v>
      </c>
      <c r="C8" s="19" t="s">
        <v>16</v>
      </c>
      <c r="D8" s="19" t="s">
        <v>17</v>
      </c>
      <c r="E8" s="20">
        <f>7367.65-367+1117.86</f>
        <v>8118.509999999999</v>
      </c>
      <c r="F8" s="17">
        <v>6961</v>
      </c>
      <c r="G8" s="17">
        <v>20883</v>
      </c>
    </row>
    <row r="9" spans="1:7" ht="31.5" customHeight="1">
      <c r="A9" s="22" t="s">
        <v>18</v>
      </c>
      <c r="B9" s="19">
        <v>1</v>
      </c>
      <c r="C9" s="23" t="s">
        <v>19</v>
      </c>
      <c r="D9" s="19" t="s">
        <v>20</v>
      </c>
      <c r="E9" s="20">
        <v>88.32</v>
      </c>
      <c r="F9" s="17">
        <v>6520</v>
      </c>
      <c r="G9" s="17">
        <f>F9*3</f>
        <v>19560</v>
      </c>
    </row>
    <row r="10" spans="1:7" ht="31.5" customHeight="1">
      <c r="A10" s="22" t="s">
        <v>21</v>
      </c>
      <c r="B10" s="19">
        <v>829</v>
      </c>
      <c r="C10" s="19" t="s">
        <v>22</v>
      </c>
      <c r="D10" s="19" t="s">
        <v>23</v>
      </c>
      <c r="E10" s="20">
        <v>82.9</v>
      </c>
      <c r="F10" s="17">
        <v>3656</v>
      </c>
      <c r="G10" s="17">
        <f>F10*3</f>
        <v>10968</v>
      </c>
    </row>
    <row r="11" spans="1:7" ht="54.75" customHeight="1">
      <c r="A11" s="24" t="s">
        <v>24</v>
      </c>
      <c r="B11" s="25">
        <v>1</v>
      </c>
      <c r="C11" s="19" t="s">
        <v>25</v>
      </c>
      <c r="D11" s="19" t="s">
        <v>26</v>
      </c>
      <c r="E11" s="26">
        <v>225.24</v>
      </c>
      <c r="F11" s="27">
        <v>200</v>
      </c>
      <c r="G11" s="27">
        <v>580</v>
      </c>
    </row>
    <row r="12" spans="1:7" ht="31.5" customHeight="1">
      <c r="A12" s="24"/>
      <c r="B12" s="25">
        <v>1</v>
      </c>
      <c r="C12" s="19" t="s">
        <v>27</v>
      </c>
      <c r="D12" s="19" t="s">
        <v>28</v>
      </c>
      <c r="E12" s="26">
        <v>2666.6</v>
      </c>
      <c r="F12" s="27">
        <v>3000</v>
      </c>
      <c r="G12" s="27">
        <v>8100</v>
      </c>
    </row>
    <row r="13" spans="1:7" ht="31.5" customHeight="1">
      <c r="A13" s="18" t="s">
        <v>29</v>
      </c>
      <c r="B13" s="19">
        <v>467</v>
      </c>
      <c r="C13" s="19"/>
      <c r="D13" s="19"/>
      <c r="E13" s="20">
        <v>14219.755</v>
      </c>
      <c r="F13" s="21">
        <v>106239</v>
      </c>
      <c r="G13" s="21">
        <v>309157</v>
      </c>
    </row>
    <row r="14" spans="1:7" ht="31.5" customHeight="1">
      <c r="A14" s="22" t="s">
        <v>30</v>
      </c>
      <c r="B14" s="19">
        <v>1</v>
      </c>
      <c r="C14" s="28" t="s">
        <v>31</v>
      </c>
      <c r="D14" s="19" t="s">
        <v>32</v>
      </c>
      <c r="E14" s="20">
        <v>8752.4</v>
      </c>
      <c r="F14" s="21">
        <v>1338</v>
      </c>
      <c r="G14" s="21">
        <f>F14*3</f>
        <v>4014</v>
      </c>
    </row>
    <row r="15" spans="1:7" ht="31.5" customHeight="1">
      <c r="A15" s="22" t="s">
        <v>33</v>
      </c>
      <c r="B15" s="19">
        <v>48</v>
      </c>
      <c r="C15" s="19" t="s">
        <v>34</v>
      </c>
      <c r="D15" s="19" t="s">
        <v>35</v>
      </c>
      <c r="E15" s="20">
        <v>566.832</v>
      </c>
      <c r="F15" s="21">
        <v>7630</v>
      </c>
      <c r="G15" s="21">
        <f aca="true" t="shared" si="0" ref="G15:G20">F15*3</f>
        <v>22890</v>
      </c>
    </row>
    <row r="16" spans="1:7" ht="31.5" customHeight="1">
      <c r="A16" s="22"/>
      <c r="B16" s="19">
        <v>19</v>
      </c>
      <c r="C16" s="19" t="s">
        <v>36</v>
      </c>
      <c r="D16" s="19" t="s">
        <v>37</v>
      </c>
      <c r="E16" s="20">
        <v>247</v>
      </c>
      <c r="F16" s="21">
        <v>3170</v>
      </c>
      <c r="G16" s="21">
        <f t="shared" si="0"/>
        <v>9510</v>
      </c>
    </row>
    <row r="17" spans="1:7" ht="31.5" customHeight="1">
      <c r="A17" s="22"/>
      <c r="B17" s="19">
        <v>51</v>
      </c>
      <c r="C17" s="19" t="s">
        <v>38</v>
      </c>
      <c r="D17" s="19" t="s">
        <v>39</v>
      </c>
      <c r="E17" s="20">
        <v>240.6</v>
      </c>
      <c r="F17" s="21">
        <v>7640</v>
      </c>
      <c r="G17" s="21">
        <f t="shared" si="0"/>
        <v>22920</v>
      </c>
    </row>
    <row r="18" spans="1:7" ht="31.5" customHeight="1">
      <c r="A18" s="22"/>
      <c r="B18" s="19">
        <v>69</v>
      </c>
      <c r="C18" s="19" t="s">
        <v>40</v>
      </c>
      <c r="D18" s="19" t="s">
        <v>41</v>
      </c>
      <c r="E18" s="20">
        <v>182.5</v>
      </c>
      <c r="F18" s="21">
        <v>6730</v>
      </c>
      <c r="G18" s="21">
        <f t="shared" si="0"/>
        <v>20190</v>
      </c>
    </row>
    <row r="19" spans="1:7" ht="31.5" customHeight="1">
      <c r="A19" s="22" t="s">
        <v>42</v>
      </c>
      <c r="B19" s="19">
        <v>22</v>
      </c>
      <c r="C19" s="19" t="s">
        <v>43</v>
      </c>
      <c r="D19" s="19"/>
      <c r="E19" s="20">
        <v>1390</v>
      </c>
      <c r="F19" s="21">
        <v>3210</v>
      </c>
      <c r="G19" s="21">
        <f t="shared" si="0"/>
        <v>9630</v>
      </c>
    </row>
    <row r="20" spans="1:7" ht="31.5" customHeight="1">
      <c r="A20" s="22"/>
      <c r="B20" s="19">
        <v>68</v>
      </c>
      <c r="C20" s="19" t="s">
        <v>44</v>
      </c>
      <c r="D20" s="19" t="s">
        <v>45</v>
      </c>
      <c r="E20" s="20">
        <v>883</v>
      </c>
      <c r="F20" s="21">
        <v>8490</v>
      </c>
      <c r="G20" s="21">
        <f t="shared" si="0"/>
        <v>25470</v>
      </c>
    </row>
    <row r="21" spans="1:7" ht="31.5" customHeight="1">
      <c r="A21" s="22"/>
      <c r="B21" s="19">
        <v>1</v>
      </c>
      <c r="C21" s="19" t="s">
        <v>46</v>
      </c>
      <c r="D21" s="19"/>
      <c r="E21" s="20">
        <v>121.9</v>
      </c>
      <c r="F21" s="21">
        <v>28600</v>
      </c>
      <c r="G21" s="21">
        <v>85000</v>
      </c>
    </row>
    <row r="22" spans="1:7" ht="31.5" customHeight="1">
      <c r="A22" s="22" t="s">
        <v>47</v>
      </c>
      <c r="B22" s="19">
        <v>1</v>
      </c>
      <c r="C22" s="19" t="s">
        <v>48</v>
      </c>
      <c r="D22" s="19" t="s">
        <v>49</v>
      </c>
      <c r="E22" s="20">
        <v>198.2</v>
      </c>
      <c r="F22" s="17">
        <v>8740</v>
      </c>
      <c r="G22" s="17">
        <f>F22*3</f>
        <v>26220</v>
      </c>
    </row>
    <row r="23" spans="1:7" ht="31.5" customHeight="1">
      <c r="A23" s="22"/>
      <c r="B23" s="19">
        <v>74</v>
      </c>
      <c r="C23" s="19" t="s">
        <v>50</v>
      </c>
      <c r="D23" s="19" t="s">
        <v>51</v>
      </c>
      <c r="E23" s="20">
        <v>403.9</v>
      </c>
      <c r="F23" s="21">
        <f>B23*180</f>
        <v>13320</v>
      </c>
      <c r="G23" s="21">
        <v>31200</v>
      </c>
    </row>
    <row r="24" spans="1:7" ht="31.5" customHeight="1">
      <c r="A24" s="22"/>
      <c r="B24" s="19">
        <v>69</v>
      </c>
      <c r="C24" s="19" t="s">
        <v>52</v>
      </c>
      <c r="D24" s="19" t="s">
        <v>53</v>
      </c>
      <c r="E24" s="20">
        <v>152.1</v>
      </c>
      <c r="F24" s="21">
        <f>B24*180</f>
        <v>12420</v>
      </c>
      <c r="G24" s="21">
        <f>F24*3</f>
        <v>37260</v>
      </c>
    </row>
    <row r="25" spans="1:7" ht="31.5" customHeight="1">
      <c r="A25" s="22"/>
      <c r="B25" s="19">
        <v>42</v>
      </c>
      <c r="C25" s="23" t="s">
        <v>54</v>
      </c>
      <c r="D25" s="19" t="s">
        <v>55</v>
      </c>
      <c r="E25" s="20">
        <v>1081.323</v>
      </c>
      <c r="F25" s="21">
        <f>B25*180</f>
        <v>7560</v>
      </c>
      <c r="G25" s="21">
        <f>F25*3</f>
        <v>22680</v>
      </c>
    </row>
    <row r="26" spans="1:7" ht="31.5" customHeight="1">
      <c r="A26" s="29" t="s">
        <v>56</v>
      </c>
      <c r="B26" s="14">
        <v>251</v>
      </c>
      <c r="C26" s="14"/>
      <c r="D26" s="14"/>
      <c r="E26" s="20">
        <v>5545.4686</v>
      </c>
      <c r="F26" s="21">
        <v>36602</v>
      </c>
      <c r="G26" s="21">
        <v>112532</v>
      </c>
    </row>
    <row r="27" spans="1:7" ht="31.5" customHeight="1">
      <c r="A27" s="30" t="s">
        <v>57</v>
      </c>
      <c r="B27" s="14">
        <v>1</v>
      </c>
      <c r="C27" s="31" t="s">
        <v>58</v>
      </c>
      <c r="D27" s="31" t="s">
        <v>59</v>
      </c>
      <c r="E27" s="20">
        <v>129.2</v>
      </c>
      <c r="F27" s="21">
        <v>9080</v>
      </c>
      <c r="G27" s="21">
        <v>28410</v>
      </c>
    </row>
    <row r="28" spans="1:7" ht="31.5" customHeight="1">
      <c r="A28" s="30"/>
      <c r="B28" s="14">
        <v>1</v>
      </c>
      <c r="C28" s="31" t="s">
        <v>60</v>
      </c>
      <c r="D28" s="31" t="s">
        <v>61</v>
      </c>
      <c r="E28" s="20">
        <v>67.4</v>
      </c>
      <c r="F28" s="21">
        <v>1650</v>
      </c>
      <c r="G28" s="21">
        <v>5686</v>
      </c>
    </row>
    <row r="29" spans="1:7" ht="31.5" customHeight="1">
      <c r="A29" s="30" t="s">
        <v>62</v>
      </c>
      <c r="B29" s="14">
        <v>48</v>
      </c>
      <c r="C29" s="14" t="s">
        <v>63</v>
      </c>
      <c r="D29" s="14" t="s">
        <v>64</v>
      </c>
      <c r="E29" s="20">
        <v>60.4412</v>
      </c>
      <c r="F29" s="21">
        <v>4035</v>
      </c>
      <c r="G29" s="21">
        <v>13680</v>
      </c>
    </row>
    <row r="30" spans="1:7" ht="31.5" customHeight="1">
      <c r="A30" s="30" t="s">
        <v>65</v>
      </c>
      <c r="B30" s="14">
        <v>47</v>
      </c>
      <c r="C30" s="14" t="s">
        <v>66</v>
      </c>
      <c r="D30" s="14" t="s">
        <v>67</v>
      </c>
      <c r="E30" s="20">
        <v>1262.9774</v>
      </c>
      <c r="F30" s="21">
        <v>1200</v>
      </c>
      <c r="G30" s="21">
        <v>3570</v>
      </c>
    </row>
    <row r="31" spans="1:7" ht="31.5" customHeight="1">
      <c r="A31" s="30" t="s">
        <v>68</v>
      </c>
      <c r="B31" s="14">
        <v>36</v>
      </c>
      <c r="C31" s="14" t="s">
        <v>69</v>
      </c>
      <c r="D31" s="14" t="s">
        <v>70</v>
      </c>
      <c r="E31" s="20">
        <v>1415.06</v>
      </c>
      <c r="F31" s="21">
        <v>5676</v>
      </c>
      <c r="G31" s="21">
        <v>16980</v>
      </c>
    </row>
    <row r="32" spans="1:7" ht="31.5" customHeight="1">
      <c r="A32" s="30" t="s">
        <v>71</v>
      </c>
      <c r="B32" s="14">
        <v>25</v>
      </c>
      <c r="C32" s="14" t="s">
        <v>72</v>
      </c>
      <c r="D32" s="14" t="s">
        <v>73</v>
      </c>
      <c r="E32" s="20">
        <v>2267.99</v>
      </c>
      <c r="F32" s="21">
        <v>9998</v>
      </c>
      <c r="G32" s="21">
        <v>30240</v>
      </c>
    </row>
    <row r="33" spans="1:7" ht="31.5" customHeight="1">
      <c r="A33" s="30" t="s">
        <v>74</v>
      </c>
      <c r="B33" s="14">
        <v>91</v>
      </c>
      <c r="C33" s="14" t="s">
        <v>75</v>
      </c>
      <c r="D33" s="14" t="s">
        <v>76</v>
      </c>
      <c r="E33" s="20">
        <v>28.4</v>
      </c>
      <c r="F33" s="21">
        <v>134</v>
      </c>
      <c r="G33" s="21">
        <v>134</v>
      </c>
    </row>
    <row r="34" spans="1:7" ht="31.5" customHeight="1">
      <c r="A34" s="30"/>
      <c r="B34" s="14">
        <v>1</v>
      </c>
      <c r="C34" s="23" t="s">
        <v>77</v>
      </c>
      <c r="D34" s="23"/>
      <c r="E34" s="32">
        <v>14</v>
      </c>
      <c r="F34" s="33">
        <v>25</v>
      </c>
      <c r="G34" s="33">
        <v>70</v>
      </c>
    </row>
    <row r="35" spans="1:7" ht="31.5" customHeight="1">
      <c r="A35" s="30"/>
      <c r="B35" s="14">
        <v>1</v>
      </c>
      <c r="C35" s="14" t="s">
        <v>78</v>
      </c>
      <c r="D35" s="14"/>
      <c r="E35" s="32">
        <v>300</v>
      </c>
      <c r="F35" s="33">
        <v>210</v>
      </c>
      <c r="G35" s="33">
        <v>580</v>
      </c>
    </row>
    <row r="36" ht="31.5" customHeight="1">
      <c r="E36" s="34"/>
    </row>
    <row r="37" ht="31.5" customHeight="1"/>
    <row r="38" ht="31.5" customHeight="1"/>
    <row r="39" ht="31.5" customHeight="1"/>
    <row r="40" ht="31.5" customHeight="1"/>
    <row r="41" ht="31.5" customHeight="1"/>
  </sheetData>
  <sheetProtection/>
  <mergeCells count="9">
    <mergeCell ref="A1:G1"/>
    <mergeCell ref="A2:C2"/>
    <mergeCell ref="F2:G2"/>
    <mergeCell ref="F3:G3"/>
    <mergeCell ref="A3:A4"/>
    <mergeCell ref="B3:B4"/>
    <mergeCell ref="C3:C4"/>
    <mergeCell ref="D3:D4"/>
    <mergeCell ref="E3:E4"/>
  </mergeCells>
  <printOptions horizontalCentered="1"/>
  <pageMargins left="0.39" right="0.39" top="1.06" bottom="0.75" header="0.51" footer="0.59"/>
  <pageSetup firstPageNumber="1" useFirstPageNumber="1" horizontalDpi="600" verticalDpi="600" orientation="portrait" paperSize="9" scale="7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弄啥Lei?</cp:lastModifiedBy>
  <cp:lastPrinted>2018-07-04T10:09:36Z</cp:lastPrinted>
  <dcterms:created xsi:type="dcterms:W3CDTF">1996-12-17T01:32:42Z</dcterms:created>
  <dcterms:modified xsi:type="dcterms:W3CDTF">2018-07-24T02:53:33Z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  <property fmtid="{D5CDD505-2E9C-101B-9397-08002B2CF9AE}" pid="4" name="KSOReadingLayo">
    <vt:bool>false</vt:bool>
  </property>
  <property fmtid="{D5CDD505-2E9C-101B-9397-08002B2CF9AE}" pid="5" name="KSORubyTemplate">
    <vt:lpwstr>11</vt:lpwstr>
  </property>
</Properties>
</file>