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75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'一般公共预算支出表'!$A$1:$Q$17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<sst xmlns="http://schemas.openxmlformats.org/spreadsheetml/2006/main" count="769" uniqueCount="476">
  <si>
    <t>2020年度部门预算表格</t>
  </si>
  <si>
    <t>部门名称：夏邑县文化局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</si>
  <si>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</si>
  <si>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</si>
  <si>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</si>
  <si>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</si>
  <si>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</si>
  <si>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</si>
  <si>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</si>
  <si>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</si>
  <si>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</si>
  <si>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</si>
  <si>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</si>
  <si>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</si>
  <si>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</si>
  <si>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</si>
  <si>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</si>
  <si>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</si>
  <si>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</si>
  <si>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</si>
  <si>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</si>
  <si>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</si>
  <si>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</si>
  <si>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</si>
  <si>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</si>
  <si>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</si>
  <si>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</si>
  <si>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</si>
  <si>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</si>
  <si>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</si>
  <si>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</si>
  <si>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</si>
  <si>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</si>
  <si>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</si>
  <si>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</si>
  <si>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</si>
  <si>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</si>
  <si>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</si>
  <si>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</si>
  <si>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</si>
  <si>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</si>
  <si>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</si>
  <si>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</si>
  <si>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</si>
  <si>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</si>
  <si>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</si>
  <si>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</si>
  <si>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</si>
  <si>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</si>
  <si>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</si>
  <si>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</si>
  <si>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</si>
  <si>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</si>
  <si>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</si>
  <si>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</si>
  <si>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</si>
  <si>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</si>
  <si>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</si>
  <si>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</si>
  <si>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</si>
  <si>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</si>
  <si>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</si>
  <si>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</si>
  <si>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</si>
  <si>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</si>
  <si>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</si>
  <si>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</si>
  <si>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</si>
  <si>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</si>
  <si>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</si>
  <si>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</si>
  <si>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</si>
  <si>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</si>
  <si>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</si>
  <si>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</si>
  <si>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</si>
  <si>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</si>
  <si>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</si>
  <si>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</si>
  <si>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</si>
  <si>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207</t>
  </si>
  <si>
    <t>01</t>
  </si>
  <si>
    <t>行政运行</t>
  </si>
  <si>
    <t>02</t>
  </si>
  <si>
    <t>一般行政管理实务</t>
  </si>
  <si>
    <t>04</t>
  </si>
  <si>
    <t>图书馆</t>
  </si>
  <si>
    <t>文物保护</t>
  </si>
  <si>
    <t>05</t>
  </si>
  <si>
    <t>博物馆</t>
  </si>
  <si>
    <t>99</t>
  </si>
  <si>
    <t>其他文化和旅游管理事务</t>
  </si>
  <si>
    <t>210</t>
  </si>
  <si>
    <t>11</t>
  </si>
  <si>
    <t>行政单位医疗</t>
  </si>
  <si>
    <t>208</t>
  </si>
  <si>
    <t>机关事业单位基本养老保险缴费支出</t>
  </si>
  <si>
    <t>221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</si>
  <si>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</si>
  <si>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</si>
  <si>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</si>
  <si>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</si>
  <si>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</si>
  <si>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</si>
  <si>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</si>
  <si>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</si>
  <si>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</si>
  <si>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</si>
  <si>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</si>
  <si>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</si>
  <si>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</si>
  <si>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</si>
  <si>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</si>
  <si>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</si>
  <si>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</si>
  <si>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</si>
  <si>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</si>
  <si>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</si>
  <si>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</si>
  <si>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</si>
  <si>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</si>
  <si>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</si>
  <si>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</si>
  <si>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</si>
  <si>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</si>
  <si>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</si>
  <si>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</si>
  <si>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</si>
  <si>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</si>
  <si>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</si>
  <si>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</si>
  <si>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</si>
  <si>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</si>
  <si>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</si>
  <si>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</si>
  <si>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</si>
  <si>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</si>
  <si>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</si>
  <si>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</si>
  <si>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</si>
  <si>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</si>
  <si>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</si>
  <si>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</si>
  <si>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</si>
  <si>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</si>
  <si>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</si>
  <si>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</si>
  <si>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</si>
  <si>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</si>
  <si>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</si>
  <si>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</si>
  <si>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</si>
  <si>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</si>
  <si>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</si>
  <si>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</si>
  <si>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</si>
  <si>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</si>
  <si>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</si>
  <si>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</si>
  <si>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</si>
  <si>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</si>
  <si>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</si>
  <si>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</si>
  <si>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</si>
  <si>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</si>
  <si>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</si>
  <si>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</si>
  <si>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</si>
  <si>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</si>
  <si>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</si>
  <si>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</si>
  <si>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</si>
  <si>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</si>
  <si>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</si>
  <si>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</si>
  <si>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</si>
  <si>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</si>
  <si>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</si>
  <si>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</si>
  <si>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</si>
  <si>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</si>
  <si>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</si>
  <si>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</si>
  <si>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</si>
  <si>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</si>
  <si>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</si>
  <si>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</si>
  <si>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</si>
  <si>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</si>
  <si>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</si>
  <si>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</si>
  <si>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</si>
  <si>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</si>
  <si>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</si>
  <si>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</si>
  <si>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</si>
  <si>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</si>
  <si>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</si>
  <si>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</si>
  <si>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</si>
  <si>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</si>
  <si>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</si>
  <si>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</si>
  <si>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</si>
  <si>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</si>
  <si>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</si>
  <si>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</si>
  <si>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</si>
  <si>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</si>
  <si>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</si>
  <si>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</si>
  <si>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</si>
  <si>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</si>
  <si>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</si>
  <si>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</si>
  <si>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</si>
  <si>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</si>
  <si>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</si>
  <si>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</si>
  <si>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</si>
  <si>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</si>
  <si>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</si>
  <si>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</si>
  <si>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</si>
  <si>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</si>
  <si>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</si>
  <si>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</si>
  <si>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</si>
  <si>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</si>
  <si>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</si>
  <si>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</si>
  <si>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</si>
  <si>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</si>
  <si>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</si>
  <si>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</si>
  <si>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</si>
  <si>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</si>
  <si>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</si>
  <si>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</si>
  <si>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</si>
  <si>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</si>
  <si>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</si>
  <si>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</si>
  <si>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</si>
  <si>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</si>
  <si>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</si>
  <si>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</si>
  <si>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</si>
  <si>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</si>
  <si>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</si>
  <si>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</si>
  <si>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</si>
  <si>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</si>
  <si>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</si>
  <si>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</si>
  <si>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</si>
  <si>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</si>
  <si>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</si>
  <si>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</si>
  <si>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</si>
  <si>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</si>
  <si>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</si>
  <si>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</si>
  <si>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</si>
  <si>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</si>
  <si>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</si>
  <si>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</si>
  <si>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</si>
  <si>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</si>
  <si>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</si>
  <si>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</si>
  <si>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</si>
  <si>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</si>
  <si>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</si>
  <si>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</si>
  <si>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</si>
  <si>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</si>
  <si>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</si>
  <si>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</si>
  <si>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</si>
  <si>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</si>
  <si>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</si>
  <si>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</si>
  <si>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</si>
  <si>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</si>
  <si>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</si>
  <si>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</si>
  <si>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</si>
  <si>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</si>
  <si>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</si>
  <si>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</si>
  <si>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</si>
  <si>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</si>
  <si>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</si>
  <si>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</si>
  <si>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</si>
  <si>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夏邑县文化局</t>
  </si>
  <si>
    <t>编制人数</t>
  </si>
  <si>
    <t>实有人数</t>
  </si>
  <si>
    <t>联系人</t>
  </si>
  <si>
    <t>刘秋梅</t>
  </si>
  <si>
    <t>联系方式</t>
  </si>
  <si>
    <t>单位职能概述</t>
  </si>
  <si>
    <t>（一）贯彻落实党的文化工作方针政策，拟订全县文化事业发展规划并组织实施，统筹规划文化事业、文化产业发展。（二）管理全县性重大文化艺术活动，指导全县文化设施建设，组织全县文化整体形象推广，促进文化产业对外合作和国际、国内市场推广。（三）指导、管理文艺事业，指导艺术创作生产，扶持体现社会主义核心价值观、具有导向性代表性示范性的文艺作品，推动各门类艺术、各艺术品种发展。（四）负责公共文化事业发展，推进全县公共文化服务体系建设，深入实施文化惠民工程，统筹推进基本公共文化服务标准化、均等化。（五）负责非物质文化遗产保护，推动非物质文化遗产的保护、传承、普及、弘扬和振兴。（六）拟订文物、博物馆事业发展规划并组织实施，管理、指导文物、博物工作。（七）统筹规划文化产业，组织实施文化资源普查、挖掘、保护和利用工作，促进文化产业发展。（八）指导文化市场发展，对文化市场经营进行行业监管，推进文化行业信用体系建设，依法规范文化市场。（九）指导全县文化综合执法，组织查处全县文化、文物、出版等市场的违法行为，维护市场秩序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</si>
  <si>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</si>
  <si>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</si>
  <si>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</si>
  <si>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</si>
  <si>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</si>
  <si>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</si>
  <si>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</si>
  <si>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</si>
  <si>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</si>
  <si>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</si>
  <si>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r>
      <rPr>
        <sz val="12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在今年收支预算内，确保完成以下整体目标：</t>
    </r>
    <r>
      <rPr>
        <sz val="10"/>
        <color indexed="8"/>
        <rFont val="宋体"/>
        <family val="0"/>
      </rPr>
      <t>（1）完善公共文化服务体系；（2）积极开展各项文化活动；（3）加强文化艺术创作；（4）加强文物保护工作；（5）做好文化遗产保护宣传；（6）加强文化市场监管。</t>
    </r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</si>
  <si>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</si>
  <si>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</si>
  <si>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</si>
  <si>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</si>
  <si>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</si>
  <si>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</si>
  <si>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</si>
  <si>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</si>
  <si>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人员编制数
实有人数
图书馆、文化馆、文化站免费开放
开展全民阅读
数字阅读推广
各类文化培训
开展“文化和自然遗产日”知识宣传活动
各类文化惠民活动</t>
  </si>
  <si>
    <t>84
121
350
350
350
4
2
100</t>
  </si>
  <si>
    <t>单位：人
单位：人
天
天
天
期
次
场</t>
  </si>
  <si>
    <t>质量指标</t>
  </si>
  <si>
    <t>基层服务建设验收合格率文化
文物修缮工程完成率</t>
  </si>
  <si>
    <t>≥100
≥100</t>
  </si>
  <si>
    <t>%
%</t>
  </si>
  <si>
    <t>成本指标</t>
  </si>
  <si>
    <t xml:space="preserve">工资
社会保险缴费
住房公积金
公用经费-车辆维护费
公用经费-办公费
公用经费-邮电费
公用经费-车改经费
</t>
  </si>
  <si>
    <t xml:space="preserve">523.56
121.46
52.36
0.9
2.34
0.18
8.4
</t>
  </si>
  <si>
    <t>单位：万元
单位：万元
单位：万元
单位：万元
单位：万元
单位：万元
单位：万元</t>
  </si>
  <si>
    <t>效益指标</t>
  </si>
  <si>
    <t>社会效益</t>
  </si>
  <si>
    <t xml:space="preserve">
丰富群众文化业余生活，促进社会稳定发展。</t>
  </si>
  <si>
    <t xml:space="preserve">
效果明显</t>
  </si>
  <si>
    <t>经济效益</t>
  </si>
  <si>
    <t>文化市场从业人员收入增长</t>
  </si>
  <si>
    <t>收入增加</t>
  </si>
  <si>
    <t>社会公众或服务对象满意度指标</t>
  </si>
  <si>
    <t>群众满意度干部职工满意度</t>
  </si>
  <si>
    <r>
      <rPr>
        <sz val="11"/>
        <color indexed="8"/>
        <rFont val="Arial"/>
        <family val="2"/>
      </rPr>
      <t>≥</t>
    </r>
    <r>
      <rPr>
        <sz val="11"/>
        <color indexed="8"/>
        <rFont val="宋体"/>
        <family val="0"/>
      </rPr>
      <t>90%</t>
    </r>
  </si>
  <si>
    <t>%</t>
  </si>
  <si>
    <t>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</si>
  <si>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</si>
  <si>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</si>
  <si>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</si>
  <si>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</si>
  <si>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</si>
  <si>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</si>
  <si>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</si>
  <si>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</si>
  <si>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博物馆纪念馆免费开放</t>
  </si>
  <si>
    <t>全年免费开放</t>
  </si>
  <si>
    <t>365天</t>
  </si>
  <si>
    <t>公共文化服务能力不断提升</t>
  </si>
  <si>
    <t>群众满意度</t>
  </si>
  <si>
    <t>≥95%</t>
  </si>
  <si>
    <t>全民参观游览数</t>
  </si>
  <si>
    <t>人次/年</t>
  </si>
  <si>
    <t>文化旅游品牌知名度有效提高</t>
  </si>
  <si>
    <t>全年安排实施免费开放</t>
  </si>
  <si>
    <t>群众精神文化生活不断丰富</t>
  </si>
  <si>
    <t>全年安排实施免费开放率</t>
  </si>
  <si>
    <t>文化历史传承不断增强</t>
  </si>
  <si>
    <t>免费开放总金额</t>
  </si>
  <si>
    <t>13万元</t>
  </si>
  <si>
    <t>大运河管理所经费</t>
  </si>
  <si>
    <t>全年巡护大运河遗址</t>
  </si>
  <si>
    <t>大运河遗址安全巡护措施、能力，显著提高</t>
  </si>
  <si>
    <t>及时支付巡护工资及其他必要支出</t>
  </si>
  <si>
    <t>夏邑文化旅游知名度不断提升</t>
  </si>
  <si>
    <t>全年大运河遗址安全巡护完成率</t>
  </si>
  <si>
    <t>大运河管理所经费总金额</t>
  </si>
  <si>
    <t>公共文化服务体系建设</t>
  </si>
  <si>
    <t>公共文化服务体系建设不断提高、完善</t>
  </si>
  <si>
    <t>丰富群众文化业余生活不断提高</t>
  </si>
  <si>
    <t>各类文化惠民活动</t>
  </si>
  <si>
    <t>≥20次/年</t>
  </si>
  <si>
    <t>促进社会稳定发展效果明显</t>
  </si>
  <si>
    <t>全年安排实施项目完成率</t>
  </si>
  <si>
    <t>≥90%</t>
  </si>
  <si>
    <t>全年落实开展公共文化服务专项活动率</t>
  </si>
  <si>
    <t>文化夏邑形象、知名度不断提升</t>
  </si>
  <si>
    <t>实施项目验收合格率</t>
  </si>
  <si>
    <t>落实开展公共文化服务专项活动完成率</t>
  </si>
  <si>
    <t>公共文化服务体系建设总金额</t>
  </si>
  <si>
    <t>130万元</t>
  </si>
  <si>
    <t>扫黄打非</t>
  </si>
  <si>
    <t xml:space="preserve">行业执法检查不低于
</t>
  </si>
  <si>
    <t>10次/月</t>
  </si>
  <si>
    <t>行政执法能提不断提高</t>
  </si>
  <si>
    <t xml:space="preserve">市场行业负责人等相关培训
</t>
  </si>
  <si>
    <t>150人次/年</t>
  </si>
  <si>
    <t>文化市场健康有序、安全稳定发展效果显著</t>
  </si>
  <si>
    <t>全年安排实施开展专项整治</t>
  </si>
  <si>
    <t>确保文化市场安全、健康</t>
  </si>
  <si>
    <t>日常巡查</t>
  </si>
  <si>
    <t>20次/月</t>
  </si>
  <si>
    <t>增强人民群众对文化市场需求的安全感</t>
  </si>
  <si>
    <t>全年安排实施执法行动完成率</t>
  </si>
  <si>
    <t>维持文化市场安全稳定经费总额</t>
  </si>
  <si>
    <t>4万元</t>
  </si>
  <si>
    <t>图书馆经费</t>
  </si>
  <si>
    <t>经费保障性支出方向</t>
  </si>
  <si>
    <t>图书馆公共文化服务免费开放服务不断提高</t>
  </si>
  <si>
    <t>图书配置经费保障性支出及时性</t>
  </si>
  <si>
    <t>免费开放图书馆藏书不断丰富</t>
  </si>
  <si>
    <t>全年安排实施图书配置验收合格率</t>
  </si>
  <si>
    <t>图书馆经费总金额</t>
  </si>
  <si>
    <t>文物勘探</t>
  </si>
  <si>
    <t>文物勘探、巡查经常性</t>
  </si>
  <si>
    <t>文物勘探能力不断提高</t>
  </si>
  <si>
    <t>考古发掘20次</t>
  </si>
  <si>
    <t>确保我县辖区内文物安全100%</t>
  </si>
  <si>
    <t>文物法律法规相关宣传</t>
  </si>
  <si>
    <t>10次</t>
  </si>
  <si>
    <t>文物勘探发掘率显著提高</t>
  </si>
  <si>
    <t>文物安全执法</t>
  </si>
  <si>
    <t>文物研究对社会发展的价值不断提高</t>
  </si>
  <si>
    <t>文物调查、勘探、保护工作有条不紊的进行与开展</t>
  </si>
  <si>
    <t xml:space="preserve">全年安排实施勘探项目完成率
</t>
  </si>
  <si>
    <t>文物勘探总金额</t>
  </si>
  <si>
    <t>7.2万元</t>
  </si>
  <si>
    <t>长寿阁免费开放</t>
  </si>
  <si>
    <t>全年免费开放365天</t>
  </si>
  <si>
    <t>公共文化旅游服务能力不断提升</t>
  </si>
  <si>
    <t>xx人次/年</t>
  </si>
  <si>
    <t>全年安排实施长寿阁免费开放</t>
  </si>
  <si>
    <t>全年安排实施长寿阁免费开放率</t>
  </si>
  <si>
    <t>长寿文化传承不断增强</t>
  </si>
  <si>
    <t>长寿阁免费开放总金额</t>
  </si>
  <si>
    <t>15万元</t>
  </si>
  <si>
    <t>专项经费</t>
  </si>
  <si>
    <t>工资及政策性社会保障性资金支付</t>
  </si>
  <si>
    <t>提升公共文化服务的能力显著提高</t>
  </si>
  <si>
    <t>公用经费保障性支出方向</t>
  </si>
  <si>
    <t>提高全县公共文化服务和文化艺术生产水平不断提高</t>
  </si>
  <si>
    <t>全年安排实施开展专项项目</t>
  </si>
  <si>
    <t>群众精神生活不断丰富</t>
  </si>
  <si>
    <t>及时支付工资及政策性社会保障性资金及其他必要支出</t>
  </si>
  <si>
    <t>夏邑文化整体形象、文化知名度显著提高</t>
  </si>
  <si>
    <t>公用经费保障性支出</t>
  </si>
  <si>
    <t>及时性</t>
  </si>
  <si>
    <t>全年安排实施开展专项项目资金拨付</t>
  </si>
  <si>
    <t>工资及政策性社会保障、公用经费保障率</t>
  </si>
  <si>
    <t>文化艺术交流、管理</t>
  </si>
  <si>
    <t>文化和旅游政务、信息化管理</t>
  </si>
  <si>
    <t>文化馆、图书馆、美术馆及乡镇文化站免费开放</t>
  </si>
  <si>
    <t>开展全民阅读</t>
  </si>
  <si>
    <t>数字阅读推广</t>
  </si>
  <si>
    <t>全县公共文化服务和文化艺术生产水平不断提高</t>
  </si>
  <si>
    <t>各类文化培训</t>
  </si>
  <si>
    <t>全年安排实施三馆免费开放</t>
  </si>
  <si>
    <t>文化艺术传承不断增强</t>
  </si>
  <si>
    <t>全年安排文化培训</t>
  </si>
  <si>
    <t>≥10次</t>
  </si>
  <si>
    <t>全年安排实施三馆免费开放率</t>
  </si>
  <si>
    <t>全年安排文化培训群众满意度</t>
  </si>
  <si>
    <t>三馆免费开放总金额</t>
  </si>
  <si>
    <t>150万元</t>
  </si>
  <si>
    <t>开展文化培训总金额</t>
  </si>
  <si>
    <t>30万元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</si>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</sst>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\$#,##0.00;\(\$#,##0.00\)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yyyy&quot;年&quot;m&quot;月&quot;d&quot;日&quot;;@"/>
    <numFmt numFmtId="187" formatCode="\$#,##0;\(\$#,##0\)"/>
    <numFmt numFmtId="188" formatCode="_-* #,##0.00&quot;$&quot;_-;\-* #,##0.00&quot;$&quot;_-;_-* &quot;-&quot;??&quot;$&quot;_-;_-@_-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_$_-;\-* #,##0_$_-;_-* &quot;-&quot;_$_-;_-@_-"/>
    <numFmt numFmtId="193" formatCode="#,##0.0"/>
    <numFmt numFmtId="194" formatCode="0.0_ "/>
    <numFmt numFmtId="195" formatCode="#,##0.00_);[Red]\(#,##0.00\)"/>
    <numFmt numFmtId="196" formatCode="0.0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2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2"/>
      <name val="微软雅黑"/>
      <family val="2"/>
    </font>
    <font>
      <sz val="11"/>
      <color indexed="20"/>
      <name val="微软雅黑"/>
      <family val="2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b/>
      <sz val="13"/>
      <color indexed="56"/>
      <name val="微软雅黑"/>
      <family val="2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b/>
      <sz val="11"/>
      <color indexed="9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12"/>
      <name val="바탕체"/>
      <family val="0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0"/>
      <name val="Times New Roman"/>
      <family val="1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3" fillId="3" borderId="0" applyNumberFormat="0" applyBorder="0" applyAlignment="0" applyProtection="0"/>
    <xf numFmtId="0" fontId="31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7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32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36" fillId="0" borderId="4" applyNumberFormat="0" applyFill="0" applyAlignment="0" applyProtection="0"/>
    <xf numFmtId="0" fontId="47" fillId="6" borderId="0" applyNumberFormat="0" applyBorder="0" applyAlignment="0" applyProtection="0"/>
    <xf numFmtId="0" fontId="32" fillId="12" borderId="0" applyNumberFormat="0" applyBorder="0" applyAlignment="0" applyProtection="0"/>
    <xf numFmtId="0" fontId="41" fillId="0" borderId="5" applyNumberFormat="0" applyFill="0" applyAlignment="0" applyProtection="0"/>
    <xf numFmtId="0" fontId="32" fillId="13" borderId="0" applyNumberFormat="0" applyBorder="0" applyAlignment="0" applyProtection="0"/>
    <xf numFmtId="0" fontId="47" fillId="6" borderId="0" applyNumberFormat="0" applyBorder="0" applyAlignment="0" applyProtection="0"/>
    <xf numFmtId="0" fontId="49" fillId="4" borderId="6" applyNumberFormat="0" applyAlignment="0" applyProtection="0"/>
    <xf numFmtId="0" fontId="10" fillId="14" borderId="0" applyNumberFormat="0" applyBorder="0" applyAlignment="0" applyProtection="0"/>
    <xf numFmtId="0" fontId="28" fillId="4" borderId="1" applyNumberFormat="0" applyAlignment="0" applyProtection="0"/>
    <xf numFmtId="0" fontId="40" fillId="7" borderId="7" applyNumberFormat="0" applyAlignment="0" applyProtection="0"/>
    <xf numFmtId="0" fontId="32" fillId="15" borderId="0" applyNumberFormat="0" applyBorder="0" applyAlignment="0" applyProtection="0"/>
    <xf numFmtId="18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7" fillId="0" borderId="8" applyNumberFormat="0" applyFill="0" applyAlignment="0" applyProtection="0"/>
    <xf numFmtId="0" fontId="34" fillId="0" borderId="9" applyNumberFormat="0" applyFill="0" applyAlignment="0" applyProtection="0"/>
    <xf numFmtId="0" fontId="10" fillId="16" borderId="0" applyNumberFormat="0" applyBorder="0" applyAlignment="0" applyProtection="0"/>
    <xf numFmtId="0" fontId="54" fillId="3" borderId="0" applyNumberFormat="0" applyBorder="0" applyAlignment="0" applyProtection="0"/>
    <xf numFmtId="0" fontId="39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33" fillId="20" borderId="0" applyNumberFormat="0" applyBorder="0" applyAlignment="0" applyProtection="0"/>
    <xf numFmtId="0" fontId="10" fillId="18" borderId="0" applyNumberFormat="0" applyBorder="0" applyAlignment="0" applyProtection="0"/>
    <xf numFmtId="0" fontId="33" fillId="20" borderId="0" applyNumberFormat="0" applyBorder="0" applyAlignment="0" applyProtection="0"/>
    <xf numFmtId="0" fontId="32" fillId="10" borderId="0" applyNumberFormat="0" applyBorder="0" applyAlignment="0" applyProtection="0"/>
    <xf numFmtId="0" fontId="10" fillId="2" borderId="0" applyNumberFormat="0" applyBorder="0" applyAlignment="0" applyProtection="0"/>
    <xf numFmtId="0" fontId="33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21" borderId="0" applyNumberFormat="0" applyBorder="0" applyAlignment="0" applyProtection="0"/>
    <xf numFmtId="0" fontId="10" fillId="22" borderId="0" applyNumberFormat="0" applyBorder="0" applyAlignment="0" applyProtection="0"/>
    <xf numFmtId="0" fontId="33" fillId="23" borderId="0" applyNumberFormat="0" applyBorder="0" applyAlignment="0" applyProtection="0"/>
    <xf numFmtId="0" fontId="47" fillId="6" borderId="0" applyNumberFormat="0" applyBorder="0" applyAlignment="0" applyProtection="0"/>
    <xf numFmtId="0" fontId="32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21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3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8" fillId="3" borderId="0" applyNumberFormat="0" applyBorder="0" applyAlignment="0" applyProtection="0"/>
    <xf numFmtId="0" fontId="38" fillId="25" borderId="0" applyNumberFormat="0" applyBorder="0" applyAlignment="0" applyProtection="0"/>
    <xf numFmtId="0" fontId="57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4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7" fillId="6" borderId="0" applyNumberFormat="0" applyBorder="0" applyAlignment="0" applyProtection="0"/>
    <xf numFmtId="0" fontId="38" fillId="2" borderId="0" applyNumberFormat="0" applyBorder="0" applyAlignment="0" applyProtection="0"/>
    <xf numFmtId="183" fontId="56" fillId="0" borderId="0" applyFill="0" applyBorder="0" applyAlignment="0">
      <protection/>
    </xf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51" fillId="0" borderId="0">
      <alignment/>
      <protection/>
    </xf>
    <xf numFmtId="0" fontId="48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4" fillId="3" borderId="0" applyNumberFormat="0" applyBorder="0" applyAlignment="0" applyProtection="0"/>
    <xf numFmtId="0" fontId="58" fillId="27" borderId="0" applyNumberFormat="0" applyBorder="0" applyAlignment="0" applyProtection="0"/>
    <xf numFmtId="185" fontId="0" fillId="0" borderId="0" applyFont="0" applyFill="0" applyBorder="0" applyAlignment="0" applyProtection="0"/>
    <xf numFmtId="182" fontId="51" fillId="0" borderId="0">
      <alignment/>
      <protection/>
    </xf>
    <xf numFmtId="0" fontId="43" fillId="0" borderId="0" applyProtection="0">
      <alignment/>
    </xf>
    <xf numFmtId="186" fontId="0" fillId="0" borderId="0" applyFont="0" applyFill="0" applyBorder="0" applyAlignment="0" applyProtection="0"/>
    <xf numFmtId="187" fontId="51" fillId="0" borderId="0">
      <alignment/>
      <protection/>
    </xf>
    <xf numFmtId="2" fontId="43" fillId="0" borderId="0" applyProtection="0">
      <alignment/>
    </xf>
    <xf numFmtId="0" fontId="55" fillId="4" borderId="0" applyNumberFormat="0" applyBorder="0" applyAlignment="0" applyProtection="0"/>
    <xf numFmtId="0" fontId="59" fillId="0" borderId="10" applyNumberFormat="0" applyAlignment="0" applyProtection="0"/>
    <xf numFmtId="0" fontId="59" fillId="0" borderId="11">
      <alignment horizontal="left" vertical="center"/>
      <protection/>
    </xf>
    <xf numFmtId="0" fontId="61" fillId="0" borderId="0" applyProtection="0">
      <alignment/>
    </xf>
    <xf numFmtId="0" fontId="59" fillId="0" borderId="0" applyProtection="0">
      <alignment/>
    </xf>
    <xf numFmtId="0" fontId="55" fillId="22" borderId="12" applyNumberFormat="0" applyBorder="0" applyAlignment="0" applyProtection="0"/>
    <xf numFmtId="0" fontId="48" fillId="3" borderId="0" applyNumberFormat="0" applyBorder="0" applyAlignment="0" applyProtection="0"/>
    <xf numFmtId="37" fontId="60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10" fontId="0" fillId="0" borderId="0" applyFont="0" applyFill="0" applyBorder="0" applyAlignment="0" applyProtection="0"/>
    <xf numFmtId="1" fontId="21" fillId="0" borderId="0">
      <alignment/>
      <protection/>
    </xf>
    <xf numFmtId="0" fontId="25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7" fillId="6" borderId="0" applyNumberFormat="0" applyBorder="0" applyAlignment="0" applyProtection="0"/>
    <xf numFmtId="0" fontId="4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0" fillId="7" borderId="0" applyNumberFormat="0" applyBorder="0" applyAlignment="0" applyProtection="0"/>
    <xf numFmtId="0" fontId="47" fillId="6" borderId="0" applyNumberFormat="0" applyBorder="0" applyAlignment="0" applyProtection="0"/>
    <xf numFmtId="0" fontId="29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" fillId="0" borderId="0">
      <alignment/>
      <protection/>
    </xf>
    <xf numFmtId="0" fontId="47" fillId="6" borderId="0" applyNumberFormat="0" applyBorder="0" applyAlignment="0" applyProtection="0"/>
    <xf numFmtId="40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9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9" fillId="6" borderId="0" applyNumberFormat="0" applyBorder="0" applyAlignment="0" applyProtection="0"/>
    <xf numFmtId="0" fontId="57" fillId="6" borderId="0" applyNumberFormat="0" applyBorder="0" applyAlignment="0" applyProtection="0"/>
    <xf numFmtId="189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47" fillId="6" borderId="0" applyNumberFormat="0" applyBorder="0" applyAlignment="0" applyProtection="0"/>
    <xf numFmtId="0" fontId="4" fillId="0" borderId="0">
      <alignment vertical="center"/>
      <protection/>
    </xf>
    <xf numFmtId="0" fontId="57" fillId="6" borderId="0" applyNumberFormat="0" applyBorder="0" applyAlignment="0" applyProtection="0"/>
    <xf numFmtId="0" fontId="47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" borderId="0" applyNumberFormat="0" applyBorder="0" applyAlignment="0" applyProtection="0"/>
    <xf numFmtId="0" fontId="4" fillId="0" borderId="0">
      <alignment vertical="center"/>
      <protection/>
    </xf>
    <xf numFmtId="0" fontId="58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4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8" fillId="3" borderId="0" applyNumberFormat="0" applyBorder="0" applyAlignment="0" applyProtection="0"/>
    <xf numFmtId="0" fontId="6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>
      <alignment/>
      <protection/>
    </xf>
    <xf numFmtId="0" fontId="58" fillId="29" borderId="0" applyNumberFormat="0" applyBorder="0" applyAlignment="0" applyProtection="0"/>
    <xf numFmtId="1" fontId="1" fillId="0" borderId="12">
      <alignment vertical="center"/>
      <protection locked="0"/>
    </xf>
    <xf numFmtId="0" fontId="66" fillId="0" borderId="0">
      <alignment/>
      <protection/>
    </xf>
    <xf numFmtId="0" fontId="0" fillId="0" borderId="0" applyFont="0" applyFill="0" applyBorder="0" applyAlignment="0" applyProtection="0"/>
    <xf numFmtId="0" fontId="21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45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7">
    <xf numFmtId="0" fontId="0" fillId="0" borderId="0" xfId="0" applyAlignment="1">
      <alignment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70" fillId="30" borderId="0" xfId="0" applyFont="1" applyFill="1" applyAlignment="1">
      <alignment horizontal="center" vertical="center" wrapText="1"/>
    </xf>
    <xf numFmtId="0" fontId="71" fillId="30" borderId="0" xfId="0" applyFont="1" applyFill="1" applyAlignment="1">
      <alignment vertical="center" wrapText="1"/>
    </xf>
    <xf numFmtId="0" fontId="71" fillId="30" borderId="0" xfId="0" applyFont="1" applyFill="1" applyAlignment="1">
      <alignment horizontal="center" vertical="center" wrapText="1"/>
    </xf>
    <xf numFmtId="0" fontId="71" fillId="30" borderId="12" xfId="0" applyFont="1" applyFill="1" applyBorder="1" applyAlignment="1">
      <alignment vertical="center" wrapText="1"/>
    </xf>
    <xf numFmtId="0" fontId="71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left" vertical="center" wrapText="1"/>
    </xf>
    <xf numFmtId="193" fontId="74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4" fillId="0" borderId="12" xfId="0" applyNumberFormat="1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193" fontId="7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center" wrapText="1"/>
    </xf>
    <xf numFmtId="193" fontId="74" fillId="0" borderId="15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left" vertical="center" wrapText="1"/>
    </xf>
    <xf numFmtId="9" fontId="76" fillId="0" borderId="12" xfId="0" applyNumberFormat="1" applyFont="1" applyFill="1" applyBorder="1" applyAlignment="1">
      <alignment horizontal="left" vertical="center"/>
    </xf>
    <xf numFmtId="9" fontId="75" fillId="0" borderId="12" xfId="0" applyNumberFormat="1" applyFont="1" applyFill="1" applyBorder="1" applyAlignment="1">
      <alignment horizontal="left" vertical="center"/>
    </xf>
    <xf numFmtId="9" fontId="74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9" fontId="0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4" fillId="0" borderId="16" xfId="0" applyFont="1" applyFill="1" applyBorder="1" applyAlignment="1">
      <alignment horizontal="left" vertical="center" wrapText="1"/>
    </xf>
    <xf numFmtId="193" fontId="74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9" fontId="1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9" fillId="16" borderId="25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5" fontId="1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6" fontId="1" fillId="0" borderId="12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4" fontId="0" fillId="0" borderId="0" xfId="195" applyNumberFormat="1">
      <alignment/>
      <protection/>
    </xf>
    <xf numFmtId="194" fontId="1" fillId="0" borderId="0" xfId="195" applyNumberFormat="1" applyFont="1">
      <alignment/>
      <protection/>
    </xf>
    <xf numFmtId="194" fontId="1" fillId="0" borderId="0" xfId="195" applyNumberFormat="1" applyFont="1" applyFill="1" applyAlignment="1">
      <alignment horizontal="center" vertical="center"/>
      <protection/>
    </xf>
    <xf numFmtId="194" fontId="1" fillId="0" borderId="0" xfId="195" applyNumberFormat="1" applyFont="1" applyFill="1" applyAlignment="1" applyProtection="1">
      <alignment horizontal="right"/>
      <protection/>
    </xf>
    <xf numFmtId="194" fontId="21" fillId="0" borderId="0" xfId="195" applyNumberFormat="1" applyFont="1" applyFill="1" applyAlignment="1" applyProtection="1">
      <alignment horizontal="right"/>
      <protection/>
    </xf>
    <xf numFmtId="194" fontId="0" fillId="0" borderId="0" xfId="195" applyNumberFormat="1" applyAlignment="1">
      <alignment horizontal="center" vertical="center"/>
      <protection/>
    </xf>
    <xf numFmtId="194" fontId="22" fillId="0" borderId="0" xfId="195" applyNumberFormat="1" applyFont="1" applyFill="1" applyAlignment="1" applyProtection="1">
      <alignment horizontal="center" vertical="center"/>
      <protection/>
    </xf>
    <xf numFmtId="194" fontId="0" fillId="0" borderId="0" xfId="195" applyNumberFormat="1" applyFill="1">
      <alignment/>
      <protection/>
    </xf>
    <xf numFmtId="194" fontId="19" fillId="0" borderId="23" xfId="195" applyNumberFormat="1" applyFont="1" applyFill="1" applyBorder="1" applyAlignment="1" applyProtection="1">
      <alignment horizontal="centerContinuous" vertical="center"/>
      <protection/>
    </xf>
    <xf numFmtId="194" fontId="19" fillId="0" borderId="11" xfId="195" applyNumberFormat="1" applyFont="1" applyFill="1" applyBorder="1" applyAlignment="1" applyProtection="1">
      <alignment horizontal="centerContinuous" vertical="center"/>
      <protection/>
    </xf>
    <xf numFmtId="194" fontId="19" fillId="0" borderId="24" xfId="195" applyNumberFormat="1" applyFont="1" applyFill="1" applyBorder="1" applyAlignment="1" applyProtection="1">
      <alignment horizontal="centerContinuous" vertical="center"/>
      <protection/>
    </xf>
    <xf numFmtId="194" fontId="19" fillId="0" borderId="23" xfId="195" applyNumberFormat="1" applyFont="1" applyFill="1" applyBorder="1" applyAlignment="1" applyProtection="1">
      <alignment horizontal="center" vertical="center" wrapText="1"/>
      <protection/>
    </xf>
    <xf numFmtId="194" fontId="19" fillId="0" borderId="12" xfId="195" applyNumberFormat="1" applyFont="1" applyFill="1" applyBorder="1" applyAlignment="1" applyProtection="1">
      <alignment horizontal="center" vertical="center"/>
      <protection/>
    </xf>
    <xf numFmtId="194" fontId="19" fillId="0" borderId="12" xfId="195" applyNumberFormat="1" applyFont="1" applyBorder="1" applyAlignment="1">
      <alignment horizontal="center" vertical="center"/>
      <protection/>
    </xf>
    <xf numFmtId="194" fontId="19" fillId="0" borderId="25" xfId="195" applyNumberFormat="1" applyFont="1" applyFill="1" applyBorder="1" applyAlignment="1" applyProtection="1">
      <alignment horizontal="center" vertical="center" wrapText="1"/>
      <protection/>
    </xf>
    <xf numFmtId="194" fontId="19" fillId="0" borderId="12" xfId="195" applyNumberFormat="1" applyFont="1" applyFill="1" applyBorder="1" applyAlignment="1" applyProtection="1">
      <alignment horizontal="center" vertical="center" wrapText="1"/>
      <protection/>
    </xf>
    <xf numFmtId="194" fontId="19" fillId="0" borderId="11" xfId="195" applyNumberFormat="1" applyFont="1" applyFill="1" applyBorder="1" applyAlignment="1" applyProtection="1">
      <alignment horizontal="center" vertical="center" wrapText="1"/>
      <protection/>
    </xf>
    <xf numFmtId="194" fontId="1" fillId="0" borderId="27" xfId="195" applyNumberFormat="1" applyFont="1" applyBorder="1" applyAlignment="1">
      <alignment horizontal="center" vertical="center"/>
      <protection/>
    </xf>
    <xf numFmtId="194" fontId="1" fillId="0" borderId="12" xfId="195" applyNumberFormat="1" applyFont="1" applyBorder="1" applyAlignment="1">
      <alignment horizontal="center" vertical="center"/>
      <protection/>
    </xf>
    <xf numFmtId="194" fontId="1" fillId="0" borderId="28" xfId="195" applyNumberFormat="1" applyFont="1" applyFill="1" applyBorder="1" applyAlignment="1">
      <alignment horizontal="center" vertical="center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left" vertical="center"/>
      <protection/>
    </xf>
    <xf numFmtId="194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left" vertical="center"/>
      <protection/>
    </xf>
    <xf numFmtId="0" fontId="1" fillId="31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vertical="center"/>
    </xf>
    <xf numFmtId="194" fontId="0" fillId="0" borderId="0" xfId="195" applyNumberFormat="1" applyAlignment="1">
      <alignment horizontal="right" vertical="center"/>
      <protection/>
    </xf>
    <xf numFmtId="194" fontId="19" fillId="0" borderId="12" xfId="195" applyNumberFormat="1" applyFont="1" applyFill="1" applyBorder="1" applyAlignment="1" applyProtection="1">
      <alignment horizontal="center" vertical="center" wrapText="1"/>
      <protection/>
    </xf>
    <xf numFmtId="194" fontId="19" fillId="0" borderId="23" xfId="195" applyNumberFormat="1" applyFont="1" applyBorder="1" applyAlignment="1">
      <alignment horizontal="center" vertical="center"/>
      <protection/>
    </xf>
    <xf numFmtId="194" fontId="19" fillId="0" borderId="11" xfId="195" applyNumberFormat="1" applyFont="1" applyBorder="1" applyAlignment="1">
      <alignment horizontal="center" vertical="center"/>
      <protection/>
    </xf>
    <xf numFmtId="194" fontId="1" fillId="0" borderId="29" xfId="195" applyNumberFormat="1" applyFont="1" applyBorder="1" applyAlignment="1">
      <alignment horizontal="center" vertical="center"/>
      <protection/>
    </xf>
    <xf numFmtId="194" fontId="19" fillId="0" borderId="11" xfId="195" applyNumberFormat="1" applyFont="1" applyBorder="1" applyAlignment="1">
      <alignment horizontal="center" vertical="center"/>
      <protection/>
    </xf>
    <xf numFmtId="194" fontId="19" fillId="0" borderId="24" xfId="195" applyNumberFormat="1" applyFont="1" applyBorder="1" applyAlignment="1">
      <alignment horizontal="center" vertical="center"/>
      <protection/>
    </xf>
    <xf numFmtId="194" fontId="19" fillId="0" borderId="30" xfId="195" applyNumberFormat="1" applyFont="1" applyFill="1" applyBorder="1" applyAlignment="1" applyProtection="1">
      <alignment horizontal="center" vertical="center" wrapText="1"/>
      <protection/>
    </xf>
    <xf numFmtId="194" fontId="19" fillId="0" borderId="26" xfId="195" applyNumberFormat="1" applyFont="1" applyFill="1" applyBorder="1" applyAlignment="1" applyProtection="1">
      <alignment horizontal="center" vertical="center" wrapText="1"/>
      <protection/>
    </xf>
    <xf numFmtId="194" fontId="0" fillId="0" borderId="0" xfId="194" applyNumberFormat="1" applyFill="1">
      <alignment/>
      <protection/>
    </xf>
    <xf numFmtId="194" fontId="0" fillId="0" borderId="0" xfId="194" applyNumberFormat="1">
      <alignment/>
      <protection/>
    </xf>
    <xf numFmtId="194" fontId="0" fillId="0" borderId="0" xfId="0" applyNumberFormat="1" applyAlignment="1">
      <alignment/>
    </xf>
    <xf numFmtId="194" fontId="1" fillId="0" borderId="0" xfId="194" applyNumberFormat="1" applyFont="1" applyFill="1" applyAlignment="1" applyProtection="1">
      <alignment vertical="center" wrapText="1"/>
      <protection/>
    </xf>
    <xf numFmtId="194" fontId="23" fillId="0" borderId="0" xfId="194" applyNumberFormat="1" applyFont="1" applyFill="1" applyAlignment="1" applyProtection="1">
      <alignment horizontal="right" vertical="center"/>
      <protection/>
    </xf>
    <xf numFmtId="194" fontId="4" fillId="0" borderId="0" xfId="197" applyNumberFormat="1">
      <alignment vertical="center"/>
      <protection/>
    </xf>
    <xf numFmtId="194" fontId="20" fillId="0" borderId="0" xfId="194" applyNumberFormat="1" applyFont="1" applyFill="1" applyAlignment="1" applyProtection="1">
      <alignment horizontal="center" vertical="center"/>
      <protection/>
    </xf>
    <xf numFmtId="194" fontId="0" fillId="0" borderId="0" xfId="194" applyNumberFormat="1" applyFont="1" applyFill="1">
      <alignment/>
      <protection/>
    </xf>
    <xf numFmtId="194" fontId="23" fillId="0" borderId="0" xfId="194" applyNumberFormat="1" applyFont="1" applyFill="1" applyAlignment="1" applyProtection="1">
      <alignment vertical="center"/>
      <protection/>
    </xf>
    <xf numFmtId="194" fontId="24" fillId="0" borderId="23" xfId="194" applyNumberFormat="1" applyFont="1" applyFill="1" applyBorder="1" applyAlignment="1" applyProtection="1">
      <alignment horizontal="center" vertical="center"/>
      <protection/>
    </xf>
    <xf numFmtId="194" fontId="25" fillId="0" borderId="12" xfId="194" applyNumberFormat="1" applyFont="1" applyFill="1" applyBorder="1" applyAlignment="1" applyProtection="1">
      <alignment horizontal="center" vertical="center"/>
      <protection/>
    </xf>
    <xf numFmtId="194" fontId="24" fillId="0" borderId="31" xfId="194" applyNumberFormat="1" applyFont="1" applyFill="1" applyBorder="1" applyAlignment="1" applyProtection="1">
      <alignment horizontal="center" vertical="center"/>
      <protection/>
    </xf>
    <xf numFmtId="194" fontId="0" fillId="0" borderId="23" xfId="194" applyNumberFormat="1" applyFill="1" applyBorder="1" applyAlignment="1">
      <alignment vertical="center"/>
      <protection/>
    </xf>
    <xf numFmtId="194" fontId="23" fillId="0" borderId="27" xfId="194" applyNumberFormat="1" applyFont="1" applyFill="1" applyBorder="1" applyAlignment="1" applyProtection="1">
      <alignment horizontal="right" vertical="center" wrapText="1"/>
      <protection/>
    </xf>
    <xf numFmtId="194" fontId="1" fillId="0" borderId="26" xfId="194" applyNumberFormat="1" applyFont="1" applyFill="1" applyBorder="1" applyAlignment="1">
      <alignment horizontal="left" vertical="center"/>
      <protection/>
    </xf>
    <xf numFmtId="194" fontId="4" fillId="0" borderId="0" xfId="197" applyNumberFormat="1" applyFill="1">
      <alignment vertical="center"/>
      <protection/>
    </xf>
    <xf numFmtId="194" fontId="23" fillId="0" borderId="11" xfId="194" applyNumberFormat="1" applyFont="1" applyFill="1" applyBorder="1" applyAlignment="1">
      <alignment horizontal="left" vertical="center"/>
      <protection/>
    </xf>
    <xf numFmtId="194" fontId="23" fillId="0" borderId="11" xfId="194" applyNumberFormat="1" applyFont="1" applyFill="1" applyBorder="1" applyAlignment="1" applyProtection="1">
      <alignment vertical="center"/>
      <protection/>
    </xf>
    <xf numFmtId="194" fontId="23" fillId="0" borderId="11" xfId="194" applyNumberFormat="1" applyFont="1" applyFill="1" applyBorder="1" applyAlignment="1" applyProtection="1">
      <alignment horizontal="left" vertical="center"/>
      <protection/>
    </xf>
    <xf numFmtId="194" fontId="23" fillId="0" borderId="32" xfId="194" applyNumberFormat="1" applyFont="1" applyFill="1" applyBorder="1" applyAlignment="1" applyProtection="1">
      <alignment horizontal="left" vertical="center"/>
      <protection/>
    </xf>
    <xf numFmtId="194" fontId="23" fillId="0" borderId="23" xfId="194" applyNumberFormat="1" applyFont="1" applyFill="1" applyBorder="1" applyAlignment="1" applyProtection="1">
      <alignment vertical="center"/>
      <protection/>
    </xf>
    <xf numFmtId="194" fontId="0" fillId="0" borderId="12" xfId="194" applyNumberFormat="1" applyFont="1" applyFill="1" applyBorder="1" applyAlignment="1">
      <alignment vertical="center"/>
      <protection/>
    </xf>
    <xf numFmtId="194" fontId="23" fillId="0" borderId="12" xfId="194" applyNumberFormat="1" applyFont="1" applyFill="1" applyBorder="1" applyAlignment="1" applyProtection="1">
      <alignment horizontal="right" vertical="center" wrapText="1"/>
      <protection/>
    </xf>
    <xf numFmtId="194" fontId="23" fillId="0" borderId="12" xfId="194" applyNumberFormat="1" applyFont="1" applyFill="1" applyBorder="1" applyAlignment="1" applyProtection="1">
      <alignment horizontal="left" vertical="center"/>
      <protection/>
    </xf>
    <xf numFmtId="194" fontId="23" fillId="0" borderId="12" xfId="194" applyNumberFormat="1" applyFont="1" applyFill="1" applyBorder="1" applyAlignment="1" applyProtection="1">
      <alignment vertical="center"/>
      <protection/>
    </xf>
    <xf numFmtId="194" fontId="23" fillId="0" borderId="12" xfId="194" applyNumberFormat="1" applyFont="1" applyFill="1" applyBorder="1" applyAlignment="1">
      <alignment horizontal="left" vertical="center"/>
      <protection/>
    </xf>
    <xf numFmtId="194" fontId="0" fillId="0" borderId="12" xfId="194" applyNumberFormat="1" applyFill="1" applyBorder="1" applyAlignment="1">
      <alignment horizontal="center" vertical="center"/>
      <protection/>
    </xf>
    <xf numFmtId="194" fontId="0" fillId="0" borderId="12" xfId="194" applyNumberFormat="1" applyFill="1" applyBorder="1" applyAlignment="1">
      <alignment vertical="center"/>
      <protection/>
    </xf>
    <xf numFmtId="194" fontId="23" fillId="0" borderId="12" xfId="194" applyNumberFormat="1" applyFont="1" applyFill="1" applyBorder="1" applyAlignment="1" applyProtection="1">
      <alignment horizontal="center" vertical="center"/>
      <protection/>
    </xf>
    <xf numFmtId="194" fontId="23" fillId="0" borderId="12" xfId="194" applyNumberFormat="1" applyFont="1" applyFill="1" applyBorder="1" applyAlignment="1">
      <alignment horizontal="center" vertical="center"/>
      <protection/>
    </xf>
    <xf numFmtId="194" fontId="1" fillId="0" borderId="0" xfId="195" applyNumberFormat="1" applyFont="1" applyFill="1">
      <alignment/>
      <protection/>
    </xf>
    <xf numFmtId="194" fontId="19" fillId="0" borderId="12" xfId="195" applyNumberFormat="1" applyFont="1" applyFill="1" applyBorder="1" applyAlignment="1" applyProtection="1">
      <alignment horizontal="centerContinuous" vertical="center"/>
      <protection/>
    </xf>
    <xf numFmtId="194" fontId="19" fillId="0" borderId="33" xfId="195" applyNumberFormat="1" applyFont="1" applyFill="1" applyBorder="1" applyAlignment="1" applyProtection="1">
      <alignment horizontal="center" vertical="center" wrapText="1"/>
      <protection/>
    </xf>
    <xf numFmtId="194" fontId="19" fillId="0" borderId="12" xfId="195" applyNumberFormat="1" applyFont="1" applyFill="1" applyBorder="1" applyAlignment="1" applyProtection="1">
      <alignment vertical="center" wrapText="1"/>
      <protection/>
    </xf>
    <xf numFmtId="194" fontId="1" fillId="0" borderId="34" xfId="195" applyNumberFormat="1" applyFont="1" applyBorder="1" applyAlignment="1">
      <alignment horizontal="center" vertical="center"/>
      <protection/>
    </xf>
    <xf numFmtId="194" fontId="1" fillId="0" borderId="12" xfId="195" applyNumberFormat="1" applyFont="1" applyFill="1" applyBorder="1" applyAlignment="1">
      <alignment horizontal="center" vertical="center"/>
      <protection/>
    </xf>
    <xf numFmtId="49" fontId="1" fillId="0" borderId="35" xfId="195" applyNumberFormat="1" applyFont="1" applyFill="1" applyBorder="1" applyAlignment="1" applyProtection="1">
      <alignment horizontal="center" vertical="center" wrapText="1"/>
      <protection/>
    </xf>
    <xf numFmtId="194" fontId="1" fillId="0" borderId="12" xfId="195" applyNumberFormat="1" applyFont="1" applyBorder="1">
      <alignment/>
      <protection/>
    </xf>
    <xf numFmtId="0" fontId="78" fillId="0" borderId="35" xfId="0" applyFont="1" applyFill="1" applyBorder="1" applyAlignment="1">
      <alignment horizontal="center" vertical="center"/>
    </xf>
    <xf numFmtId="194" fontId="1" fillId="0" borderId="12" xfId="195" applyNumberFormat="1" applyFont="1" applyBorder="1" applyAlignment="1">
      <alignment horizontal="center"/>
      <protection/>
    </xf>
    <xf numFmtId="194" fontId="1" fillId="0" borderId="0" xfId="0" applyNumberFormat="1" applyFont="1" applyAlignment="1">
      <alignment/>
    </xf>
    <xf numFmtId="0" fontId="0" fillId="0" borderId="0" xfId="242">
      <alignment/>
      <protection/>
    </xf>
    <xf numFmtId="0" fontId="1" fillId="0" borderId="0" xfId="242" applyFont="1">
      <alignment/>
      <protection/>
    </xf>
    <xf numFmtId="0" fontId="1" fillId="0" borderId="0" xfId="242" applyFont="1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20" fillId="0" borderId="0" xfId="242" applyNumberFormat="1" applyFont="1" applyFill="1" applyAlignment="1" applyProtection="1">
      <alignment horizontal="center" vertical="center"/>
      <protection/>
    </xf>
    <xf numFmtId="197" fontId="0" fillId="0" borderId="26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1" fillId="0" borderId="25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27" xfId="242" applyNumberFormat="1" applyFont="1" applyFill="1" applyBorder="1" applyAlignment="1">
      <alignment horizontal="center" vertical="center" wrapText="1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198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25" xfId="242" applyNumberFormat="1" applyFont="1" applyFill="1" applyBorder="1" applyAlignment="1">
      <alignment horizontal="center" vertical="center" wrapText="1"/>
      <protection/>
    </xf>
    <xf numFmtId="197" fontId="1" fillId="0" borderId="27" xfId="242" applyNumberFormat="1" applyFont="1" applyFill="1" applyBorder="1" applyAlignment="1" applyProtection="1">
      <alignment horizontal="center" vertical="center"/>
      <protection/>
    </xf>
    <xf numFmtId="198" fontId="1" fillId="0" borderId="27" xfId="242" applyNumberFormat="1" applyFont="1" applyFill="1" applyBorder="1" applyAlignment="1" applyProtection="1">
      <alignment horizontal="center" vertical="center"/>
      <protection/>
    </xf>
    <xf numFmtId="0" fontId="1" fillId="0" borderId="27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0" fontId="1" fillId="0" borderId="12" xfId="242" applyNumberFormat="1" applyFont="1" applyFill="1" applyBorder="1" applyAlignment="1">
      <alignment horizontal="right" vertical="center"/>
      <protection/>
    </xf>
    <xf numFmtId="0" fontId="1" fillId="0" borderId="12" xfId="242" applyFont="1" applyBorder="1">
      <alignment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27" xfId="242" applyNumberFormat="1" applyFont="1" applyFill="1" applyBorder="1" applyAlignment="1">
      <alignment horizontal="center" vertical="center" wrapText="1"/>
      <protection/>
    </xf>
    <xf numFmtId="49" fontId="1" fillId="0" borderId="25" xfId="242" applyNumberFormat="1" applyFont="1" applyFill="1" applyBorder="1" applyAlignment="1">
      <alignment horizontal="center" vertical="center" wrapText="1"/>
      <protection/>
    </xf>
    <xf numFmtId="201" fontId="1" fillId="0" borderId="0" xfId="242" applyNumberFormat="1" applyFont="1" applyFill="1">
      <alignment/>
      <protection/>
    </xf>
    <xf numFmtId="0" fontId="1" fillId="0" borderId="12" xfId="242" applyFont="1" applyFill="1" applyBorder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20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7" xfId="194" applyNumberFormat="1" applyFont="1" applyFill="1" applyBorder="1" applyAlignment="1" applyProtection="1">
      <alignment horizontal="centerContinuous" vertical="center"/>
      <protection/>
    </xf>
    <xf numFmtId="202" fontId="24" fillId="0" borderId="23" xfId="194" applyNumberFormat="1" applyFont="1" applyFill="1" applyBorder="1" applyAlignment="1" applyProtection="1">
      <alignment horizontal="center" vertical="center"/>
      <protection/>
    </xf>
    <xf numFmtId="202" fontId="25" fillId="0" borderId="12" xfId="194" applyNumberFormat="1" applyFont="1" applyFill="1" applyBorder="1" applyAlignment="1" applyProtection="1">
      <alignment horizontal="center" vertical="center"/>
      <protection/>
    </xf>
    <xf numFmtId="202" fontId="25" fillId="0" borderId="27" xfId="194" applyNumberFormat="1" applyFont="1" applyFill="1" applyBorder="1" applyAlignment="1" applyProtection="1">
      <alignment horizontal="center" vertical="center" wrapText="1"/>
      <protection/>
    </xf>
    <xf numFmtId="202" fontId="25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6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 applyProtection="1">
      <alignment horizontal="centerContinuous" vertical="center"/>
      <protection/>
    </xf>
    <xf numFmtId="202" fontId="24" fillId="0" borderId="31" xfId="194" applyNumberFormat="1" applyFont="1" applyFill="1" applyBorder="1" applyAlignment="1" applyProtection="1">
      <alignment horizontal="center" vertical="center"/>
      <protection/>
    </xf>
    <xf numFmtId="202" fontId="25" fillId="0" borderId="25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 applyProtection="1">
      <alignment horizontal="center" vertical="center" wrapText="1"/>
      <protection/>
    </xf>
    <xf numFmtId="202" fontId="24" fillId="0" borderId="31" xfId="194" applyNumberFormat="1" applyFont="1" applyFill="1" applyBorder="1" applyAlignment="1">
      <alignment horizontal="center" vertical="center"/>
      <protection/>
    </xf>
    <xf numFmtId="202" fontId="0" fillId="0" borderId="23" xfId="194" applyNumberFormat="1" applyFill="1" applyBorder="1" applyAlignment="1">
      <alignment vertical="center"/>
      <protection/>
    </xf>
    <xf numFmtId="202" fontId="23" fillId="0" borderId="27" xfId="194" applyNumberFormat="1" applyFont="1" applyFill="1" applyBorder="1" applyAlignment="1" applyProtection="1">
      <alignment horizontal="right" vertical="center" wrapText="1"/>
      <protection/>
    </xf>
    <xf numFmtId="202" fontId="1" fillId="0" borderId="26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7" xfId="194" applyNumberFormat="1" applyFont="1" applyFill="1" applyBorder="1" applyAlignment="1" applyProtection="1">
      <alignment horizontal="right" vertical="center"/>
      <protection/>
    </xf>
    <xf numFmtId="202" fontId="23" fillId="0" borderId="32" xfId="194" applyNumberFormat="1" applyFont="1" applyFill="1" applyBorder="1" applyAlignment="1" applyProtection="1">
      <alignment horizontal="left" vertical="center"/>
      <protection/>
    </xf>
    <xf numFmtId="202" fontId="23" fillId="0" borderId="23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7" xfId="194" applyNumberFormat="1" applyFont="1" applyFill="1" applyBorder="1" applyAlignment="1">
      <alignment horizontal="center" vertical="center" wrapText="1"/>
      <protection/>
    </xf>
    <xf numFmtId="202" fontId="24" fillId="0" borderId="31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53" customWidth="1"/>
    <col min="2" max="2" width="73" style="253" customWidth="1"/>
    <col min="3" max="16384" width="10" style="253" customWidth="1"/>
  </cols>
  <sheetData>
    <row r="3" s="253" customFormat="1" ht="25.5" customHeight="1">
      <c r="B3" s="254" t="s">
        <v>0</v>
      </c>
    </row>
    <row r="4" s="253" customFormat="1" ht="43.5" customHeight="1">
      <c r="B4" s="255" t="s">
        <v>1</v>
      </c>
    </row>
    <row r="5" s="253" customFormat="1" ht="36" customHeight="1">
      <c r="B5" s="256" t="s">
        <v>2</v>
      </c>
    </row>
    <row r="6" s="253" customFormat="1" ht="31.5" customHeight="1">
      <c r="B6" s="253" t="s">
        <v>3</v>
      </c>
    </row>
    <row r="7" s="253" customFormat="1" ht="31.5" customHeight="1">
      <c r="B7" s="253" t="s">
        <v>4</v>
      </c>
    </row>
    <row r="8" s="253" customFormat="1" ht="31.5" customHeight="1">
      <c r="B8" s="253" t="s">
        <v>5</v>
      </c>
    </row>
    <row r="9" s="253" customFormat="1" ht="31.5" customHeight="1">
      <c r="B9" s="253" t="s">
        <v>6</v>
      </c>
    </row>
    <row r="10" s="253" customFormat="1" ht="31.5" customHeight="1">
      <c r="B10" s="253" t="s">
        <v>7</v>
      </c>
    </row>
    <row r="11" s="253" customFormat="1" ht="31.5" customHeight="1">
      <c r="B11" s="253" t="s">
        <v>8</v>
      </c>
    </row>
    <row r="12" s="253" customFormat="1" ht="31.5" customHeight="1">
      <c r="B12" s="253" t="s">
        <v>9</v>
      </c>
    </row>
    <row r="13" s="253" customFormat="1" ht="31.5" customHeight="1">
      <c r="B13" s="253" t="s">
        <v>10</v>
      </c>
    </row>
    <row r="14" s="253" customFormat="1" ht="31.5" customHeight="1">
      <c r="B14" s="253" t="s">
        <v>11</v>
      </c>
    </row>
    <row r="15" s="253" customFormat="1" ht="31.5" customHeight="1">
      <c r="B15" s="253" t="s">
        <v>12</v>
      </c>
    </row>
    <row r="16" s="253" customFormat="1" ht="31.5" customHeight="1">
      <c r="B16" s="25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L14" sqref="L14"/>
    </sheetView>
  </sheetViews>
  <sheetFormatPr defaultColWidth="12" defaultRowHeight="24" customHeight="1"/>
  <cols>
    <col min="1" max="1" width="9.5" style="46" customWidth="1"/>
    <col min="2" max="2" width="10.16015625" style="45" customWidth="1"/>
    <col min="3" max="4" width="8.33203125" style="45" customWidth="1"/>
    <col min="5" max="8" width="10.66015625" style="45" customWidth="1"/>
    <col min="9" max="9" width="10.16015625" style="45" customWidth="1"/>
    <col min="10" max="10" width="11.5" style="45" customWidth="1"/>
    <col min="11" max="11" width="14.66015625" style="45" customWidth="1"/>
    <col min="12" max="12" width="23.66015625" style="45" customWidth="1"/>
    <col min="13" max="16384" width="12" style="45" customWidth="1"/>
  </cols>
  <sheetData>
    <row r="1" spans="1:12" s="45" customFormat="1" ht="33" customHeight="1">
      <c r="A1" s="49" t="s">
        <v>291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45" customFormat="1" ht="15" customHeight="1">
      <c r="A2" s="46" t="s">
        <v>292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45" customFormat="1" ht="13.5" customHeight="1">
      <c r="A3" s="46"/>
      <c r="B3" s="51"/>
      <c r="C3" s="51"/>
      <c r="D3" s="51"/>
      <c r="E3" s="51"/>
      <c r="F3" s="51"/>
      <c r="G3" s="51"/>
      <c r="H3" s="51"/>
      <c r="I3" s="51"/>
      <c r="J3" s="51"/>
      <c r="K3" s="46" t="s">
        <v>293</v>
      </c>
      <c r="L3" s="46"/>
    </row>
    <row r="4" spans="1:12" s="46" customFormat="1" ht="22.5" customHeight="1">
      <c r="A4" s="52" t="s">
        <v>294</v>
      </c>
      <c r="B4" s="52" t="s">
        <v>295</v>
      </c>
      <c r="C4" s="52"/>
      <c r="D4" s="53" t="s">
        <v>296</v>
      </c>
      <c r="E4" s="53"/>
      <c r="F4" s="53"/>
      <c r="G4" s="53"/>
      <c r="H4" s="53"/>
      <c r="I4" s="53"/>
      <c r="J4" s="53"/>
      <c r="K4" s="53"/>
      <c r="L4" s="53"/>
    </row>
    <row r="5" spans="1:12" s="46" customFormat="1" ht="25.5" customHeight="1">
      <c r="A5" s="52"/>
      <c r="B5" s="54" t="s">
        <v>297</v>
      </c>
      <c r="C5" s="52">
        <v>84</v>
      </c>
      <c r="D5" s="52"/>
      <c r="E5" s="54" t="s">
        <v>298</v>
      </c>
      <c r="F5" s="52">
        <v>121</v>
      </c>
      <c r="G5" s="52"/>
      <c r="H5" s="54" t="s">
        <v>299</v>
      </c>
      <c r="I5" s="52" t="s">
        <v>300</v>
      </c>
      <c r="J5" s="54" t="s">
        <v>301</v>
      </c>
      <c r="K5" s="52">
        <v>15836852699</v>
      </c>
      <c r="L5" s="52"/>
    </row>
    <row r="6" spans="1:12" s="45" customFormat="1" ht="120" customHeight="1">
      <c r="A6" s="52"/>
      <c r="B6" s="55" t="s">
        <v>302</v>
      </c>
      <c r="C6" s="20" t="s">
        <v>303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s="46" customFormat="1" ht="21" customHeight="1">
      <c r="A7" s="52"/>
      <c r="B7" s="52" t="s">
        <v>304</v>
      </c>
      <c r="C7" s="52"/>
      <c r="D7" s="52"/>
      <c r="E7" s="52"/>
      <c r="F7" s="52" t="s">
        <v>305</v>
      </c>
      <c r="G7" s="52"/>
      <c r="H7" s="52"/>
      <c r="I7" s="52" t="s">
        <v>306</v>
      </c>
      <c r="J7" s="52"/>
      <c r="K7" s="52"/>
      <c r="L7" s="52"/>
    </row>
    <row r="8" spans="1:12" s="47" customFormat="1" ht="27" customHeight="1">
      <c r="A8" s="52"/>
      <c r="B8" s="54" t="s">
        <v>26</v>
      </c>
      <c r="C8" s="54" t="s">
        <v>307</v>
      </c>
      <c r="D8" s="54" t="s">
        <v>36</v>
      </c>
      <c r="E8" s="54" t="s">
        <v>308</v>
      </c>
      <c r="F8" s="54" t="s">
        <v>103</v>
      </c>
      <c r="G8" s="54" t="s">
        <v>104</v>
      </c>
      <c r="H8" s="54" t="s">
        <v>309</v>
      </c>
      <c r="I8" s="54" t="s">
        <v>310</v>
      </c>
      <c r="J8" s="54" t="s">
        <v>311</v>
      </c>
      <c r="K8" s="54" t="s">
        <v>312</v>
      </c>
      <c r="L8" s="54" t="s">
        <v>21</v>
      </c>
    </row>
    <row r="9" spans="1:12" s="48" customFormat="1" ht="18.75" customHeight="1">
      <c r="A9" s="56"/>
      <c r="B9" s="57">
        <v>1087.1</v>
      </c>
      <c r="C9" s="57"/>
      <c r="D9" s="57"/>
      <c r="E9" s="57">
        <f>SUM(B9:D9)</f>
        <v>1087.1</v>
      </c>
      <c r="F9" s="57">
        <v>724.3</v>
      </c>
      <c r="G9" s="57">
        <v>362.8</v>
      </c>
      <c r="H9" s="57">
        <f>SUM(F9:G9)</f>
        <v>1087.1</v>
      </c>
      <c r="I9" s="57"/>
      <c r="J9" s="57">
        <v>0.9</v>
      </c>
      <c r="K9" s="57"/>
      <c r="L9" s="57">
        <f>SUM(I9:K9)</f>
        <v>0.9</v>
      </c>
    </row>
    <row r="10" spans="1:12" s="45" customFormat="1" ht="30" customHeight="1">
      <c r="A10" s="52" t="s">
        <v>313</v>
      </c>
      <c r="B10" s="58" t="s">
        <v>314</v>
      </c>
      <c r="C10" s="58"/>
      <c r="D10" s="58"/>
      <c r="E10" s="58"/>
      <c r="F10" s="58"/>
      <c r="G10" s="58"/>
      <c r="H10" s="58"/>
      <c r="I10" s="58"/>
      <c r="J10" s="58"/>
      <c r="K10" s="58"/>
      <c r="L10" s="69"/>
    </row>
    <row r="11" spans="1:12" s="45" customFormat="1" ht="21" customHeight="1">
      <c r="A11" s="52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69"/>
    </row>
    <row r="12" spans="1:12" s="45" customFormat="1" ht="3" customHeight="1" hidden="1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9"/>
    </row>
    <row r="13" spans="1:12" s="47" customFormat="1" ht="24" customHeight="1">
      <c r="A13" s="52" t="s">
        <v>315</v>
      </c>
      <c r="B13" s="54" t="s">
        <v>316</v>
      </c>
      <c r="C13" s="54"/>
      <c r="D13" s="54" t="s">
        <v>317</v>
      </c>
      <c r="E13" s="54"/>
      <c r="F13" s="54" t="s">
        <v>318</v>
      </c>
      <c r="G13" s="54"/>
      <c r="H13" s="54"/>
      <c r="I13" s="54"/>
      <c r="J13" s="54"/>
      <c r="K13" s="54" t="s">
        <v>319</v>
      </c>
      <c r="L13" s="54" t="s">
        <v>320</v>
      </c>
    </row>
    <row r="14" spans="1:12" s="45" customFormat="1" ht="96" customHeight="1">
      <c r="A14" s="52"/>
      <c r="B14" s="60" t="s">
        <v>321</v>
      </c>
      <c r="C14" s="61"/>
      <c r="D14" s="52" t="s">
        <v>322</v>
      </c>
      <c r="E14" s="52"/>
      <c r="F14" s="62" t="s">
        <v>323</v>
      </c>
      <c r="G14" s="62"/>
      <c r="H14" s="62"/>
      <c r="I14" s="62"/>
      <c r="J14" s="62"/>
      <c r="K14" s="52" t="s">
        <v>324</v>
      </c>
      <c r="L14" s="52" t="s">
        <v>325</v>
      </c>
    </row>
    <row r="15" spans="1:12" s="45" customFormat="1" ht="36" customHeight="1">
      <c r="A15" s="52"/>
      <c r="B15" s="63"/>
      <c r="C15" s="64"/>
      <c r="D15" s="52" t="s">
        <v>326</v>
      </c>
      <c r="E15" s="52"/>
      <c r="F15" s="65" t="s">
        <v>327</v>
      </c>
      <c r="G15" s="65"/>
      <c r="H15" s="65"/>
      <c r="I15" s="65"/>
      <c r="J15" s="65"/>
      <c r="K15" s="53" t="s">
        <v>328</v>
      </c>
      <c r="L15" s="53" t="s">
        <v>329</v>
      </c>
    </row>
    <row r="16" spans="1:12" s="45" customFormat="1" ht="105.75" customHeight="1">
      <c r="A16" s="52"/>
      <c r="B16" s="66"/>
      <c r="C16" s="67"/>
      <c r="D16" s="52" t="s">
        <v>330</v>
      </c>
      <c r="E16" s="52"/>
      <c r="F16" s="68" t="s">
        <v>331</v>
      </c>
      <c r="G16" s="68"/>
      <c r="H16" s="68"/>
      <c r="I16" s="68"/>
      <c r="J16" s="68"/>
      <c r="K16" s="55" t="s">
        <v>332</v>
      </c>
      <c r="L16" s="55" t="s">
        <v>333</v>
      </c>
    </row>
    <row r="17" spans="1:12" s="45" customFormat="1" ht="30" customHeight="1">
      <c r="A17" s="52"/>
      <c r="B17" s="60" t="s">
        <v>334</v>
      </c>
      <c r="C17" s="61"/>
      <c r="D17" s="52" t="s">
        <v>335</v>
      </c>
      <c r="E17" s="52"/>
      <c r="F17" s="65" t="s">
        <v>336</v>
      </c>
      <c r="G17" s="65"/>
      <c r="H17" s="65"/>
      <c r="I17" s="65"/>
      <c r="J17" s="65"/>
      <c r="K17" s="53" t="s">
        <v>337</v>
      </c>
      <c r="L17" s="55"/>
    </row>
    <row r="18" spans="1:12" s="45" customFormat="1" ht="27.75" customHeight="1">
      <c r="A18" s="52"/>
      <c r="B18" s="63"/>
      <c r="C18" s="64"/>
      <c r="D18" s="52" t="s">
        <v>338</v>
      </c>
      <c r="E18" s="52"/>
      <c r="F18" s="65" t="s">
        <v>339</v>
      </c>
      <c r="G18" s="65"/>
      <c r="H18" s="65"/>
      <c r="I18" s="65"/>
      <c r="J18" s="65"/>
      <c r="K18" s="53" t="s">
        <v>340</v>
      </c>
      <c r="L18" s="55"/>
    </row>
    <row r="19" spans="1:12" s="45" customFormat="1" ht="45" customHeight="1">
      <c r="A19" s="52"/>
      <c r="B19" s="66"/>
      <c r="C19" s="67"/>
      <c r="D19" s="52" t="s">
        <v>341</v>
      </c>
      <c r="E19" s="52"/>
      <c r="F19" s="65" t="s">
        <v>342</v>
      </c>
      <c r="G19" s="65"/>
      <c r="H19" s="65"/>
      <c r="I19" s="65"/>
      <c r="J19" s="65"/>
      <c r="K19" s="70" t="s">
        <v>343</v>
      </c>
      <c r="L19" s="55" t="s">
        <v>344</v>
      </c>
    </row>
  </sheetData>
  <sheetProtection/>
  <mergeCells count="35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C13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A4:A9"/>
    <mergeCell ref="A10:A12"/>
    <mergeCell ref="A13:A19"/>
    <mergeCell ref="B14:C16"/>
    <mergeCell ref="B17:C1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workbookViewId="0" topLeftCell="A1">
      <selection activeCell="G17" sqref="G17"/>
    </sheetView>
  </sheetViews>
  <sheetFormatPr defaultColWidth="12" defaultRowHeight="11.25"/>
  <cols>
    <col min="1" max="1" width="44.5" style="8" customWidth="1"/>
    <col min="2" max="3" width="12" style="8" customWidth="1"/>
    <col min="4" max="4" width="6.16015625" style="8" customWidth="1"/>
    <col min="5" max="5" width="37" style="8" customWidth="1"/>
    <col min="6" max="6" width="18.83203125" style="8" customWidth="1"/>
    <col min="7" max="7" width="38.832031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345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346</v>
      </c>
      <c r="B3" s="11" t="s">
        <v>347</v>
      </c>
      <c r="C3" s="11"/>
      <c r="D3" s="11"/>
      <c r="E3" s="11" t="s">
        <v>348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321</v>
      </c>
      <c r="F4" s="11"/>
      <c r="G4" s="11" t="s">
        <v>334</v>
      </c>
      <c r="H4" s="11"/>
      <c r="I4" s="11" t="s">
        <v>349</v>
      </c>
      <c r="J4" s="11"/>
    </row>
    <row r="5" spans="1:10" s="8" customFormat="1" ht="32.25" customHeight="1">
      <c r="A5" s="11"/>
      <c r="B5" s="11" t="s">
        <v>350</v>
      </c>
      <c r="C5" s="11" t="s">
        <v>351</v>
      </c>
      <c r="D5" s="11" t="s">
        <v>352</v>
      </c>
      <c r="E5" s="11" t="s">
        <v>353</v>
      </c>
      <c r="F5" s="11" t="s">
        <v>319</v>
      </c>
      <c r="G5" s="11" t="s">
        <v>353</v>
      </c>
      <c r="H5" s="11" t="s">
        <v>319</v>
      </c>
      <c r="I5" s="11" t="s">
        <v>353</v>
      </c>
      <c r="J5" s="11" t="s">
        <v>319</v>
      </c>
    </row>
    <row r="6" spans="1:10" s="8" customFormat="1" ht="45" customHeight="1">
      <c r="A6" s="12" t="s">
        <v>296</v>
      </c>
      <c r="B6" s="13">
        <v>362.8</v>
      </c>
      <c r="C6" s="14">
        <v>362.8</v>
      </c>
      <c r="D6" s="15"/>
      <c r="E6" s="12"/>
      <c r="F6" s="12"/>
      <c r="G6" s="12"/>
      <c r="H6" s="12"/>
      <c r="I6" s="12"/>
      <c r="J6" s="12"/>
    </row>
    <row r="7" spans="1:10" s="8" customFormat="1" ht="30.75" customHeight="1">
      <c r="A7" s="16" t="s">
        <v>354</v>
      </c>
      <c r="B7" s="13">
        <v>13</v>
      </c>
      <c r="C7" s="13">
        <v>13</v>
      </c>
      <c r="D7" s="17"/>
      <c r="E7" s="18" t="s">
        <v>355</v>
      </c>
      <c r="F7" s="19" t="s">
        <v>356</v>
      </c>
      <c r="G7" s="20" t="s">
        <v>357</v>
      </c>
      <c r="H7" s="21"/>
      <c r="I7" s="44" t="s">
        <v>358</v>
      </c>
      <c r="J7" s="27" t="s">
        <v>359</v>
      </c>
    </row>
    <row r="8" spans="1:10" s="8" customFormat="1" ht="25.5" customHeight="1">
      <c r="A8" s="22"/>
      <c r="B8" s="13"/>
      <c r="C8" s="13"/>
      <c r="D8" s="23"/>
      <c r="E8" s="18" t="s">
        <v>360</v>
      </c>
      <c r="F8" s="24" t="s">
        <v>361</v>
      </c>
      <c r="G8" s="20" t="s">
        <v>362</v>
      </c>
      <c r="H8" s="25"/>
      <c r="I8" s="25"/>
      <c r="J8" s="25"/>
    </row>
    <row r="9" spans="1:10" s="8" customFormat="1" ht="28.5" customHeight="1">
      <c r="A9" s="22"/>
      <c r="B9" s="13"/>
      <c r="C9" s="13"/>
      <c r="D9" s="23"/>
      <c r="E9" s="18" t="s">
        <v>363</v>
      </c>
      <c r="F9" s="26">
        <v>1</v>
      </c>
      <c r="G9" s="20" t="s">
        <v>364</v>
      </c>
      <c r="H9" s="25"/>
      <c r="I9" s="25"/>
      <c r="J9" s="25"/>
    </row>
    <row r="10" spans="1:10" s="8" customFormat="1" ht="31.5" customHeight="1">
      <c r="A10" s="22"/>
      <c r="B10" s="13"/>
      <c r="C10" s="13"/>
      <c r="D10" s="23"/>
      <c r="E10" s="18" t="s">
        <v>365</v>
      </c>
      <c r="F10" s="27">
        <v>1</v>
      </c>
      <c r="G10" s="20" t="s">
        <v>366</v>
      </c>
      <c r="H10" s="25"/>
      <c r="I10" s="25"/>
      <c r="J10" s="25"/>
    </row>
    <row r="11" spans="1:10" s="8" customFormat="1" ht="21" customHeight="1">
      <c r="A11" s="22"/>
      <c r="B11" s="13"/>
      <c r="C11" s="13"/>
      <c r="D11" s="23"/>
      <c r="E11" s="18" t="s">
        <v>367</v>
      </c>
      <c r="F11" s="27" t="s">
        <v>368</v>
      </c>
      <c r="G11" s="25"/>
      <c r="H11" s="25"/>
      <c r="I11" s="25"/>
      <c r="J11" s="25"/>
    </row>
    <row r="12" spans="1:10" s="8" customFormat="1" ht="33" customHeight="1">
      <c r="A12" s="12" t="s">
        <v>369</v>
      </c>
      <c r="B12" s="13">
        <v>3.6</v>
      </c>
      <c r="C12" s="13">
        <v>3.6</v>
      </c>
      <c r="D12" s="15"/>
      <c r="E12" s="18" t="s">
        <v>370</v>
      </c>
      <c r="F12" s="12" t="s">
        <v>356</v>
      </c>
      <c r="G12" s="20" t="s">
        <v>371</v>
      </c>
      <c r="H12" s="12"/>
      <c r="I12" s="44" t="s">
        <v>358</v>
      </c>
      <c r="J12" s="12" t="s">
        <v>359</v>
      </c>
    </row>
    <row r="13" spans="1:10" s="8" customFormat="1" ht="21" customHeight="1">
      <c r="A13" s="12"/>
      <c r="B13" s="13"/>
      <c r="C13" s="13"/>
      <c r="D13" s="15"/>
      <c r="E13" s="18" t="s">
        <v>372</v>
      </c>
      <c r="F13" s="12"/>
      <c r="G13" s="20" t="s">
        <v>373</v>
      </c>
      <c r="H13" s="25"/>
      <c r="I13" s="25"/>
      <c r="J13" s="25"/>
    </row>
    <row r="14" spans="1:10" s="8" customFormat="1" ht="30.75" customHeight="1">
      <c r="A14" s="12"/>
      <c r="B14" s="13"/>
      <c r="C14" s="13"/>
      <c r="D14" s="15"/>
      <c r="E14" s="18" t="s">
        <v>374</v>
      </c>
      <c r="F14" s="28">
        <v>1</v>
      </c>
      <c r="G14" s="25"/>
      <c r="H14" s="25"/>
      <c r="I14" s="25"/>
      <c r="J14" s="25"/>
    </row>
    <row r="15" spans="1:10" s="8" customFormat="1" ht="21" customHeight="1">
      <c r="A15" s="12"/>
      <c r="B15" s="13"/>
      <c r="C15" s="13"/>
      <c r="D15" s="15"/>
      <c r="E15" s="18" t="s">
        <v>375</v>
      </c>
      <c r="F15" s="12" t="s">
        <v>368</v>
      </c>
      <c r="G15" s="25"/>
      <c r="H15" s="25"/>
      <c r="I15" s="25"/>
      <c r="J15" s="25"/>
    </row>
    <row r="16" spans="1:10" s="8" customFormat="1" ht="27" customHeight="1">
      <c r="A16" s="12" t="s">
        <v>376</v>
      </c>
      <c r="B16" s="13">
        <v>130</v>
      </c>
      <c r="C16" s="13">
        <v>130</v>
      </c>
      <c r="D16" s="15"/>
      <c r="E16" s="29" t="s">
        <v>377</v>
      </c>
      <c r="F16" s="28"/>
      <c r="G16" s="20" t="s">
        <v>378</v>
      </c>
      <c r="H16" s="12"/>
      <c r="I16" s="44" t="s">
        <v>358</v>
      </c>
      <c r="J16" s="12" t="s">
        <v>359</v>
      </c>
    </row>
    <row r="17" spans="1:10" s="8" customFormat="1" ht="21" customHeight="1">
      <c r="A17" s="12"/>
      <c r="B17" s="13"/>
      <c r="C17" s="13"/>
      <c r="D17" s="15"/>
      <c r="E17" s="18" t="s">
        <v>379</v>
      </c>
      <c r="F17" s="28" t="s">
        <v>380</v>
      </c>
      <c r="G17" s="20" t="s">
        <v>381</v>
      </c>
      <c r="H17" s="12"/>
      <c r="I17" s="12"/>
      <c r="J17" s="12"/>
    </row>
    <row r="18" spans="1:10" s="8" customFormat="1" ht="21" customHeight="1">
      <c r="A18" s="12"/>
      <c r="B18" s="13"/>
      <c r="C18" s="13"/>
      <c r="D18" s="15"/>
      <c r="E18" s="18" t="s">
        <v>382</v>
      </c>
      <c r="F18" s="28" t="s">
        <v>383</v>
      </c>
      <c r="G18" s="20" t="s">
        <v>364</v>
      </c>
      <c r="H18" s="12"/>
      <c r="I18" s="12"/>
      <c r="J18" s="12"/>
    </row>
    <row r="19" spans="1:10" s="8" customFormat="1" ht="28.5" customHeight="1">
      <c r="A19" s="12"/>
      <c r="B19" s="13"/>
      <c r="C19" s="13"/>
      <c r="D19" s="15"/>
      <c r="E19" s="18" t="s">
        <v>384</v>
      </c>
      <c r="F19" s="28">
        <v>1</v>
      </c>
      <c r="G19" s="20" t="s">
        <v>385</v>
      </c>
      <c r="H19" s="12"/>
      <c r="I19" s="12"/>
      <c r="J19" s="12"/>
    </row>
    <row r="20" spans="1:10" s="8" customFormat="1" ht="21" customHeight="1">
      <c r="A20" s="12"/>
      <c r="B20" s="13"/>
      <c r="C20" s="13"/>
      <c r="D20" s="15"/>
      <c r="E20" s="18" t="s">
        <v>386</v>
      </c>
      <c r="F20" s="30" t="s">
        <v>359</v>
      </c>
      <c r="G20" s="25"/>
      <c r="H20" s="25"/>
      <c r="I20" s="12"/>
      <c r="J20" s="12"/>
    </row>
    <row r="21" spans="1:10" s="8" customFormat="1" ht="30" customHeight="1">
      <c r="A21" s="12"/>
      <c r="B21" s="13"/>
      <c r="C21" s="13"/>
      <c r="D21" s="15"/>
      <c r="E21" s="18" t="s">
        <v>387</v>
      </c>
      <c r="F21" s="28">
        <v>1</v>
      </c>
      <c r="G21" s="25"/>
      <c r="H21" s="25"/>
      <c r="I21" s="25"/>
      <c r="J21" s="25"/>
    </row>
    <row r="22" spans="1:10" s="8" customFormat="1" ht="21" customHeight="1">
      <c r="A22" s="12"/>
      <c r="B22" s="13"/>
      <c r="C22" s="13"/>
      <c r="D22" s="15"/>
      <c r="E22" s="18" t="s">
        <v>388</v>
      </c>
      <c r="F22" s="12" t="s">
        <v>389</v>
      </c>
      <c r="G22" s="25"/>
      <c r="H22" s="25"/>
      <c r="I22" s="25"/>
      <c r="J22" s="25"/>
    </row>
    <row r="23" spans="1:10" s="8" customFormat="1" ht="29.25" customHeight="1">
      <c r="A23" s="16" t="s">
        <v>390</v>
      </c>
      <c r="B23" s="17">
        <v>4</v>
      </c>
      <c r="C23" s="17">
        <v>4</v>
      </c>
      <c r="D23" s="17"/>
      <c r="E23" s="18" t="s">
        <v>391</v>
      </c>
      <c r="F23" s="12" t="s">
        <v>392</v>
      </c>
      <c r="G23" s="20" t="s">
        <v>393</v>
      </c>
      <c r="H23" s="12"/>
      <c r="I23" s="44" t="s">
        <v>358</v>
      </c>
      <c r="J23" s="12" t="s">
        <v>359</v>
      </c>
    </row>
    <row r="24" spans="1:10" s="8" customFormat="1" ht="34.5" customHeight="1">
      <c r="A24" s="22"/>
      <c r="B24" s="23"/>
      <c r="C24" s="23"/>
      <c r="D24" s="23"/>
      <c r="E24" s="18" t="s">
        <v>394</v>
      </c>
      <c r="F24" s="12" t="s">
        <v>395</v>
      </c>
      <c r="G24" s="20" t="s">
        <v>396</v>
      </c>
      <c r="H24" s="25"/>
      <c r="I24" s="25"/>
      <c r="J24" s="25"/>
    </row>
    <row r="25" spans="1:10" s="8" customFormat="1" ht="33.75" customHeight="1">
      <c r="A25" s="22"/>
      <c r="B25" s="23"/>
      <c r="C25" s="23"/>
      <c r="D25" s="23"/>
      <c r="E25" s="18" t="s">
        <v>397</v>
      </c>
      <c r="F25" s="28">
        <v>1</v>
      </c>
      <c r="G25" s="20" t="s">
        <v>398</v>
      </c>
      <c r="H25" s="12"/>
      <c r="I25" s="12"/>
      <c r="J25" s="12"/>
    </row>
    <row r="26" spans="1:10" s="8" customFormat="1" ht="42.75" customHeight="1">
      <c r="A26" s="22"/>
      <c r="B26" s="23"/>
      <c r="C26" s="23"/>
      <c r="D26" s="23"/>
      <c r="E26" s="31" t="s">
        <v>399</v>
      </c>
      <c r="F26" s="12" t="s">
        <v>400</v>
      </c>
      <c r="G26" s="20" t="s">
        <v>401</v>
      </c>
      <c r="H26" s="25"/>
      <c r="I26" s="25"/>
      <c r="J26" s="25"/>
    </row>
    <row r="27" spans="1:10" s="8" customFormat="1" ht="30" customHeight="1">
      <c r="A27" s="22"/>
      <c r="B27" s="23"/>
      <c r="C27" s="23"/>
      <c r="D27" s="23"/>
      <c r="E27" s="18" t="s">
        <v>402</v>
      </c>
      <c r="F27" s="28">
        <v>1</v>
      </c>
      <c r="G27" s="25"/>
      <c r="H27" s="25"/>
      <c r="I27" s="25"/>
      <c r="J27" s="25"/>
    </row>
    <row r="28" spans="1:10" s="8" customFormat="1" ht="27" customHeight="1">
      <c r="A28" s="32"/>
      <c r="B28" s="33"/>
      <c r="C28" s="33"/>
      <c r="D28" s="33"/>
      <c r="E28" s="18" t="s">
        <v>403</v>
      </c>
      <c r="F28" s="12" t="s">
        <v>404</v>
      </c>
      <c r="G28" s="25"/>
      <c r="H28" s="25"/>
      <c r="I28" s="25"/>
      <c r="J28" s="25"/>
    </row>
    <row r="29" spans="1:10" s="8" customFormat="1" ht="33" customHeight="1">
      <c r="A29" s="16" t="s">
        <v>405</v>
      </c>
      <c r="B29" s="17">
        <v>5</v>
      </c>
      <c r="C29" s="17">
        <v>5</v>
      </c>
      <c r="D29" s="17"/>
      <c r="E29" s="18" t="s">
        <v>406</v>
      </c>
      <c r="F29" s="12"/>
      <c r="G29" s="20" t="s">
        <v>407</v>
      </c>
      <c r="H29" s="12"/>
      <c r="I29" s="44" t="s">
        <v>358</v>
      </c>
      <c r="J29" s="12" t="s">
        <v>359</v>
      </c>
    </row>
    <row r="30" spans="1:10" s="8" customFormat="1" ht="18" customHeight="1">
      <c r="A30" s="22"/>
      <c r="B30" s="23"/>
      <c r="C30" s="23"/>
      <c r="D30" s="23"/>
      <c r="E30" s="18" t="s">
        <v>408</v>
      </c>
      <c r="F30" s="12"/>
      <c r="G30" s="20" t="s">
        <v>409</v>
      </c>
      <c r="H30" s="12"/>
      <c r="I30" s="12"/>
      <c r="J30" s="12"/>
    </row>
    <row r="31" spans="1:10" s="8" customFormat="1" ht="36" customHeight="1">
      <c r="A31" s="22"/>
      <c r="B31" s="23"/>
      <c r="C31" s="23"/>
      <c r="D31" s="23"/>
      <c r="E31" s="18" t="s">
        <v>410</v>
      </c>
      <c r="F31" s="12" t="s">
        <v>359</v>
      </c>
      <c r="G31" s="25"/>
      <c r="H31" s="25"/>
      <c r="I31" s="25"/>
      <c r="J31" s="25"/>
    </row>
    <row r="32" spans="1:10" s="8" customFormat="1" ht="18" customHeight="1">
      <c r="A32" s="32"/>
      <c r="B32" s="33"/>
      <c r="C32" s="33"/>
      <c r="D32" s="33"/>
      <c r="E32" s="18" t="s">
        <v>411</v>
      </c>
      <c r="F32" s="12" t="s">
        <v>368</v>
      </c>
      <c r="G32" s="25"/>
      <c r="H32" s="25"/>
      <c r="I32" s="25"/>
      <c r="J32" s="25"/>
    </row>
    <row r="33" spans="1:10" s="8" customFormat="1" ht="18" customHeight="1">
      <c r="A33" s="16" t="s">
        <v>412</v>
      </c>
      <c r="B33" s="17">
        <v>7.2</v>
      </c>
      <c r="C33" s="17">
        <v>7.2</v>
      </c>
      <c r="D33" s="17"/>
      <c r="E33" s="18" t="s">
        <v>413</v>
      </c>
      <c r="F33" s="12"/>
      <c r="G33" s="20" t="s">
        <v>414</v>
      </c>
      <c r="H33" s="12"/>
      <c r="I33" s="44" t="s">
        <v>358</v>
      </c>
      <c r="J33" s="12" t="s">
        <v>383</v>
      </c>
    </row>
    <row r="34" spans="1:10" s="8" customFormat="1" ht="18" customHeight="1">
      <c r="A34" s="22"/>
      <c r="B34" s="23"/>
      <c r="C34" s="23"/>
      <c r="D34" s="23"/>
      <c r="E34" s="31" t="s">
        <v>415</v>
      </c>
      <c r="F34" s="12"/>
      <c r="G34" s="20" t="s">
        <v>416</v>
      </c>
      <c r="H34" s="25"/>
      <c r="I34" s="25"/>
      <c r="J34" s="25"/>
    </row>
    <row r="35" spans="1:10" s="8" customFormat="1" ht="18" customHeight="1">
      <c r="A35" s="22"/>
      <c r="B35" s="23"/>
      <c r="C35" s="23"/>
      <c r="D35" s="23"/>
      <c r="E35" s="18" t="s">
        <v>417</v>
      </c>
      <c r="F35" s="12" t="s">
        <v>418</v>
      </c>
      <c r="G35" s="20" t="s">
        <v>419</v>
      </c>
      <c r="H35" s="12"/>
      <c r="I35" s="12"/>
      <c r="J35" s="12"/>
    </row>
    <row r="36" spans="1:10" s="8" customFormat="1" ht="18" customHeight="1">
      <c r="A36" s="22"/>
      <c r="B36" s="23"/>
      <c r="C36" s="23"/>
      <c r="D36" s="23"/>
      <c r="E36" s="31" t="s">
        <v>420</v>
      </c>
      <c r="F36" s="28">
        <v>1</v>
      </c>
      <c r="G36" s="20" t="s">
        <v>421</v>
      </c>
      <c r="H36" s="25"/>
      <c r="I36" s="25"/>
      <c r="J36" s="25"/>
    </row>
    <row r="37" spans="1:10" s="8" customFormat="1" ht="33" customHeight="1">
      <c r="A37" s="22"/>
      <c r="B37" s="23"/>
      <c r="C37" s="23"/>
      <c r="D37" s="23"/>
      <c r="E37" s="18" t="s">
        <v>422</v>
      </c>
      <c r="F37" s="28">
        <v>1</v>
      </c>
      <c r="G37" s="12"/>
      <c r="H37" s="12"/>
      <c r="I37" s="12"/>
      <c r="J37" s="12"/>
    </row>
    <row r="38" spans="1:10" s="8" customFormat="1" ht="18" customHeight="1">
      <c r="A38" s="22"/>
      <c r="B38" s="23"/>
      <c r="C38" s="23"/>
      <c r="D38" s="23"/>
      <c r="E38" s="18" t="s">
        <v>423</v>
      </c>
      <c r="F38" s="28">
        <v>0.9</v>
      </c>
      <c r="G38" s="25"/>
      <c r="H38" s="25"/>
      <c r="I38" s="25"/>
      <c r="J38" s="25"/>
    </row>
    <row r="39" spans="1:10" s="8" customFormat="1" ht="18" customHeight="1">
      <c r="A39" s="32"/>
      <c r="B39" s="33"/>
      <c r="C39" s="33"/>
      <c r="D39" s="33"/>
      <c r="E39" s="18" t="s">
        <v>424</v>
      </c>
      <c r="F39" s="12" t="s">
        <v>425</v>
      </c>
      <c r="G39" s="25"/>
      <c r="H39" s="25"/>
      <c r="I39" s="25"/>
      <c r="J39" s="25"/>
    </row>
    <row r="40" spans="1:10" s="8" customFormat="1" ht="18" customHeight="1">
      <c r="A40" s="16" t="s">
        <v>426</v>
      </c>
      <c r="B40" s="17">
        <v>15</v>
      </c>
      <c r="C40" s="17">
        <v>15</v>
      </c>
      <c r="D40" s="17"/>
      <c r="E40" s="18" t="s">
        <v>427</v>
      </c>
      <c r="F40" s="12"/>
      <c r="G40" s="20" t="s">
        <v>428</v>
      </c>
      <c r="H40" s="12"/>
      <c r="I40" s="44" t="s">
        <v>358</v>
      </c>
      <c r="J40" s="12" t="s">
        <v>359</v>
      </c>
    </row>
    <row r="41" spans="1:10" s="8" customFormat="1" ht="18" customHeight="1">
      <c r="A41" s="22"/>
      <c r="B41" s="23"/>
      <c r="C41" s="23"/>
      <c r="D41" s="23"/>
      <c r="E41" s="18" t="s">
        <v>360</v>
      </c>
      <c r="F41" s="12" t="s">
        <v>429</v>
      </c>
      <c r="G41" s="20" t="s">
        <v>362</v>
      </c>
      <c r="H41" s="25"/>
      <c r="I41" s="25"/>
      <c r="J41" s="25"/>
    </row>
    <row r="42" spans="1:10" s="8" customFormat="1" ht="18" customHeight="1">
      <c r="A42" s="22"/>
      <c r="B42" s="23"/>
      <c r="C42" s="23"/>
      <c r="D42" s="23"/>
      <c r="E42" s="18" t="s">
        <v>430</v>
      </c>
      <c r="F42" s="28">
        <v>1</v>
      </c>
      <c r="G42" s="20" t="s">
        <v>364</v>
      </c>
      <c r="H42" s="12"/>
      <c r="I42" s="12"/>
      <c r="J42" s="12"/>
    </row>
    <row r="43" spans="1:10" s="8" customFormat="1" ht="18" customHeight="1">
      <c r="A43" s="22"/>
      <c r="B43" s="23"/>
      <c r="C43" s="23"/>
      <c r="D43" s="23"/>
      <c r="E43" s="18" t="s">
        <v>431</v>
      </c>
      <c r="F43" s="28">
        <v>1</v>
      </c>
      <c r="G43" s="20" t="s">
        <v>432</v>
      </c>
      <c r="H43" s="12"/>
      <c r="I43" s="25"/>
      <c r="J43" s="25"/>
    </row>
    <row r="44" spans="1:10" s="8" customFormat="1" ht="18" customHeight="1">
      <c r="A44" s="32"/>
      <c r="B44" s="33"/>
      <c r="C44" s="33"/>
      <c r="D44" s="33"/>
      <c r="E44" s="18" t="s">
        <v>433</v>
      </c>
      <c r="F44" s="12" t="s">
        <v>434</v>
      </c>
      <c r="G44" s="25"/>
      <c r="H44" s="25"/>
      <c r="I44" s="25"/>
      <c r="J44" s="25"/>
    </row>
    <row r="45" spans="1:10" s="8" customFormat="1" ht="26.25" customHeight="1">
      <c r="A45" s="16" t="s">
        <v>435</v>
      </c>
      <c r="B45" s="17">
        <v>5</v>
      </c>
      <c r="C45" s="17">
        <v>5</v>
      </c>
      <c r="D45" s="17"/>
      <c r="E45" s="18" t="s">
        <v>436</v>
      </c>
      <c r="F45" s="12"/>
      <c r="G45" s="20" t="s">
        <v>437</v>
      </c>
      <c r="H45" s="12"/>
      <c r="I45" s="44" t="s">
        <v>358</v>
      </c>
      <c r="J45" s="12" t="s">
        <v>383</v>
      </c>
    </row>
    <row r="46" spans="1:10" s="8" customFormat="1" ht="33" customHeight="1">
      <c r="A46" s="22"/>
      <c r="B46" s="23"/>
      <c r="C46" s="23"/>
      <c r="D46" s="23"/>
      <c r="E46" s="18" t="s">
        <v>438</v>
      </c>
      <c r="F46" s="12"/>
      <c r="G46" s="20" t="s">
        <v>439</v>
      </c>
      <c r="H46" s="12"/>
      <c r="I46" s="12"/>
      <c r="J46" s="12"/>
    </row>
    <row r="47" spans="1:10" s="8" customFormat="1" ht="18" customHeight="1">
      <c r="A47" s="22"/>
      <c r="B47" s="23"/>
      <c r="C47" s="23"/>
      <c r="D47" s="23"/>
      <c r="E47" s="18" t="s">
        <v>440</v>
      </c>
      <c r="F47" s="12"/>
      <c r="G47" s="20" t="s">
        <v>441</v>
      </c>
      <c r="H47" s="12"/>
      <c r="I47" s="12"/>
      <c r="J47" s="12"/>
    </row>
    <row r="48" spans="1:10" s="8" customFormat="1" ht="33" customHeight="1">
      <c r="A48" s="22"/>
      <c r="B48" s="23"/>
      <c r="C48" s="23"/>
      <c r="D48" s="23"/>
      <c r="E48" s="18" t="s">
        <v>442</v>
      </c>
      <c r="F48" s="12"/>
      <c r="G48" s="20" t="s">
        <v>443</v>
      </c>
      <c r="H48" s="25"/>
      <c r="I48" s="25"/>
      <c r="J48" s="25"/>
    </row>
    <row r="49" spans="1:10" s="8" customFormat="1" ht="18" customHeight="1">
      <c r="A49" s="22"/>
      <c r="B49" s="23"/>
      <c r="C49" s="23"/>
      <c r="D49" s="23"/>
      <c r="E49" s="18" t="s">
        <v>444</v>
      </c>
      <c r="F49" s="12" t="s">
        <v>445</v>
      </c>
      <c r="G49" s="25"/>
      <c r="H49" s="25"/>
      <c r="I49" s="25"/>
      <c r="J49" s="25"/>
    </row>
    <row r="50" spans="1:10" s="8" customFormat="1" ht="28.5" customHeight="1">
      <c r="A50" s="22"/>
      <c r="B50" s="23"/>
      <c r="C50" s="23"/>
      <c r="D50" s="23"/>
      <c r="E50" s="18" t="s">
        <v>446</v>
      </c>
      <c r="F50" s="12" t="s">
        <v>445</v>
      </c>
      <c r="G50" s="12"/>
      <c r="H50" s="12"/>
      <c r="I50" s="12"/>
      <c r="J50" s="12"/>
    </row>
    <row r="51" spans="1:10" s="8" customFormat="1" ht="18" customHeight="1">
      <c r="A51" s="22"/>
      <c r="B51" s="23"/>
      <c r="C51" s="23"/>
      <c r="D51" s="23"/>
      <c r="E51" s="18" t="s">
        <v>382</v>
      </c>
      <c r="F51" s="28">
        <v>1</v>
      </c>
      <c r="G51" s="12"/>
      <c r="H51" s="12"/>
      <c r="I51" s="12"/>
      <c r="J51" s="12"/>
    </row>
    <row r="52" spans="1:10" s="8" customFormat="1" ht="27" customHeight="1">
      <c r="A52" s="22"/>
      <c r="B52" s="23"/>
      <c r="C52" s="23"/>
      <c r="D52" s="23"/>
      <c r="E52" s="18" t="s">
        <v>447</v>
      </c>
      <c r="F52" s="28">
        <v>1</v>
      </c>
      <c r="G52" s="12"/>
      <c r="H52" s="12"/>
      <c r="I52" s="25"/>
      <c r="J52" s="25"/>
    </row>
    <row r="53" spans="1:10" s="8" customFormat="1" ht="18" customHeight="1">
      <c r="A53" s="22"/>
      <c r="B53" s="23"/>
      <c r="C53" s="23"/>
      <c r="D53" s="23"/>
      <c r="E53" s="31" t="s">
        <v>448</v>
      </c>
      <c r="F53" s="12"/>
      <c r="G53" s="25"/>
      <c r="H53" s="25"/>
      <c r="I53" s="25"/>
      <c r="J53" s="25"/>
    </row>
    <row r="54" spans="1:10" s="8" customFormat="1" ht="18" customHeight="1">
      <c r="A54" s="32"/>
      <c r="B54" s="33"/>
      <c r="C54" s="33"/>
      <c r="D54" s="33"/>
      <c r="E54" s="18" t="s">
        <v>449</v>
      </c>
      <c r="F54" s="12"/>
      <c r="G54" s="25"/>
      <c r="H54" s="25"/>
      <c r="I54" s="25"/>
      <c r="J54" s="25"/>
    </row>
    <row r="55" spans="1:10" s="8" customFormat="1" ht="15">
      <c r="A55" s="34" t="s">
        <v>450</v>
      </c>
      <c r="B55" s="35">
        <v>180</v>
      </c>
      <c r="C55" s="35">
        <v>180</v>
      </c>
      <c r="D55" s="36"/>
      <c r="E55" s="18" t="s">
        <v>451</v>
      </c>
      <c r="F55" s="37"/>
      <c r="G55" s="20" t="s">
        <v>357</v>
      </c>
      <c r="H55" s="37"/>
      <c r="I55" s="44" t="s">
        <v>358</v>
      </c>
      <c r="J55" s="12" t="s">
        <v>359</v>
      </c>
    </row>
    <row r="56" spans="1:10" s="8" customFormat="1" ht="21">
      <c r="A56" s="38"/>
      <c r="B56" s="39"/>
      <c r="C56" s="39"/>
      <c r="D56" s="40"/>
      <c r="E56" s="18" t="s">
        <v>452</v>
      </c>
      <c r="F56" s="37"/>
      <c r="G56" s="20" t="s">
        <v>453</v>
      </c>
      <c r="H56" s="37"/>
      <c r="I56" s="37"/>
      <c r="J56" s="37"/>
    </row>
    <row r="57" spans="1:10" s="8" customFormat="1" ht="15">
      <c r="A57" s="38"/>
      <c r="B57" s="39"/>
      <c r="C57" s="39"/>
      <c r="D57" s="40"/>
      <c r="E57" s="31" t="s">
        <v>454</v>
      </c>
      <c r="F57" s="37"/>
      <c r="G57" s="20" t="s">
        <v>364</v>
      </c>
      <c r="H57" s="37"/>
      <c r="I57" s="37"/>
      <c r="J57" s="37"/>
    </row>
    <row r="58" spans="1:10" s="8" customFormat="1" ht="15">
      <c r="A58" s="38"/>
      <c r="B58" s="39"/>
      <c r="C58" s="39"/>
      <c r="D58" s="40"/>
      <c r="E58" s="18" t="s">
        <v>455</v>
      </c>
      <c r="F58" s="30">
        <v>1</v>
      </c>
      <c r="G58" s="20" t="s">
        <v>456</v>
      </c>
      <c r="H58" s="37"/>
      <c r="I58" s="37"/>
      <c r="J58" s="37"/>
    </row>
    <row r="59" spans="1:10" s="8" customFormat="1" ht="15">
      <c r="A59" s="38"/>
      <c r="B59" s="39"/>
      <c r="C59" s="39"/>
      <c r="D59" s="40"/>
      <c r="E59" s="18" t="s">
        <v>457</v>
      </c>
      <c r="F59" s="37" t="s">
        <v>458</v>
      </c>
      <c r="G59" s="37"/>
      <c r="H59" s="37"/>
      <c r="I59" s="37"/>
      <c r="J59" s="37"/>
    </row>
    <row r="60" spans="1:10" s="8" customFormat="1" ht="15">
      <c r="A60" s="38"/>
      <c r="B60" s="39"/>
      <c r="C60" s="39"/>
      <c r="D60" s="40"/>
      <c r="E60" s="18" t="s">
        <v>459</v>
      </c>
      <c r="F60" s="30">
        <v>1</v>
      </c>
      <c r="G60" s="37"/>
      <c r="H60" s="37"/>
      <c r="I60" s="37"/>
      <c r="J60" s="37"/>
    </row>
    <row r="61" spans="1:10" s="8" customFormat="1" ht="15">
      <c r="A61" s="38"/>
      <c r="B61" s="39"/>
      <c r="C61" s="39"/>
      <c r="D61" s="40"/>
      <c r="E61" s="18" t="s">
        <v>460</v>
      </c>
      <c r="F61" s="37" t="s">
        <v>359</v>
      </c>
      <c r="G61" s="37"/>
      <c r="H61" s="37"/>
      <c r="I61" s="37"/>
      <c r="J61" s="37"/>
    </row>
    <row r="62" spans="1:10" s="8" customFormat="1" ht="15">
      <c r="A62" s="38"/>
      <c r="B62" s="39"/>
      <c r="C62" s="39"/>
      <c r="D62" s="40"/>
      <c r="E62" s="18" t="s">
        <v>461</v>
      </c>
      <c r="F62" s="37" t="s">
        <v>462</v>
      </c>
      <c r="G62" s="37"/>
      <c r="H62" s="37"/>
      <c r="I62" s="37"/>
      <c r="J62" s="37"/>
    </row>
    <row r="63" spans="1:10" s="8" customFormat="1" ht="15">
      <c r="A63" s="41"/>
      <c r="B63" s="42"/>
      <c r="C63" s="42"/>
      <c r="D63" s="43"/>
      <c r="E63" s="18" t="s">
        <v>463</v>
      </c>
      <c r="F63" s="37" t="s">
        <v>464</v>
      </c>
      <c r="G63" s="37"/>
      <c r="H63" s="37"/>
      <c r="I63" s="37"/>
      <c r="J63" s="37"/>
    </row>
  </sheetData>
  <sheetProtection/>
  <mergeCells count="43">
    <mergeCell ref="A1:J1"/>
    <mergeCell ref="E3:J3"/>
    <mergeCell ref="E4:F4"/>
    <mergeCell ref="G4:H4"/>
    <mergeCell ref="I4:J4"/>
    <mergeCell ref="A3:A5"/>
    <mergeCell ref="A7:A11"/>
    <mergeCell ref="A12:A15"/>
    <mergeCell ref="A16:A22"/>
    <mergeCell ref="A23:A28"/>
    <mergeCell ref="A29:A32"/>
    <mergeCell ref="A33:A39"/>
    <mergeCell ref="A40:A44"/>
    <mergeCell ref="A45:A54"/>
    <mergeCell ref="A55:A63"/>
    <mergeCell ref="B7:B11"/>
    <mergeCell ref="B12:B15"/>
    <mergeCell ref="B16:B22"/>
    <mergeCell ref="B23:B28"/>
    <mergeCell ref="B29:B32"/>
    <mergeCell ref="B33:B39"/>
    <mergeCell ref="B40:B44"/>
    <mergeCell ref="B45:B54"/>
    <mergeCell ref="B55:B63"/>
    <mergeCell ref="C7:C11"/>
    <mergeCell ref="C12:C15"/>
    <mergeCell ref="C16:C22"/>
    <mergeCell ref="C23:C28"/>
    <mergeCell ref="C29:C32"/>
    <mergeCell ref="C33:C39"/>
    <mergeCell ref="C40:C44"/>
    <mergeCell ref="C45:C54"/>
    <mergeCell ref="C55:C63"/>
    <mergeCell ref="D7:D11"/>
    <mergeCell ref="D12:D15"/>
    <mergeCell ref="D16:D22"/>
    <mergeCell ref="D23:D28"/>
    <mergeCell ref="D29:D32"/>
    <mergeCell ref="D33:D39"/>
    <mergeCell ref="D40:D44"/>
    <mergeCell ref="D45:D54"/>
    <mergeCell ref="D55:D63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F22" sqref="F22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465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466</v>
      </c>
      <c r="B4" s="5"/>
      <c r="C4" s="4"/>
    </row>
    <row r="5" spans="1:3" ht="33" customHeight="1">
      <c r="A5" s="6" t="s">
        <v>467</v>
      </c>
      <c r="B5" s="7" t="s">
        <v>468</v>
      </c>
      <c r="C5" s="7" t="s">
        <v>469</v>
      </c>
    </row>
    <row r="6" spans="1:3" ht="33" customHeight="1">
      <c r="A6" s="6" t="s">
        <v>470</v>
      </c>
      <c r="B6" s="7"/>
      <c r="C6" s="6">
        <v>1</v>
      </c>
    </row>
    <row r="7" spans="1:3" ht="33" customHeight="1">
      <c r="A7" s="6" t="s">
        <v>471</v>
      </c>
      <c r="B7" s="7"/>
      <c r="C7" s="6">
        <v>1</v>
      </c>
    </row>
    <row r="8" spans="1:3" ht="33" customHeight="1">
      <c r="A8" s="6" t="s">
        <v>472</v>
      </c>
      <c r="B8" s="7"/>
      <c r="C8" s="6"/>
    </row>
    <row r="9" spans="1:3" ht="33" customHeight="1">
      <c r="A9" s="6" t="s">
        <v>473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474</v>
      </c>
      <c r="B11" s="7"/>
      <c r="C11" s="6"/>
    </row>
    <row r="12" spans="1:3" ht="33" customHeight="1">
      <c r="A12" s="6" t="s">
        <v>475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9" sqref="H9"/>
    </sheetView>
  </sheetViews>
  <sheetFormatPr defaultColWidth="9.16015625" defaultRowHeight="11.25"/>
  <cols>
    <col min="1" max="1" width="41.16015625" style="211" customWidth="1"/>
    <col min="2" max="2" width="13.5" style="211" customWidth="1"/>
    <col min="3" max="3" width="24.83203125" style="211" customWidth="1"/>
    <col min="4" max="5" width="14" style="211" customWidth="1"/>
    <col min="6" max="6" width="11.33203125" style="211" customWidth="1"/>
    <col min="7" max="7" width="11.16015625" style="211" customWidth="1"/>
    <col min="8" max="9" width="14" style="211" customWidth="1"/>
    <col min="10" max="10" width="11.66015625" style="211" customWidth="1"/>
    <col min="11" max="11" width="14.33203125" style="211" customWidth="1"/>
    <col min="12" max="14" width="14" style="211" customWidth="1"/>
    <col min="15" max="15" width="12" style="211" customWidth="1"/>
    <col min="16" max="16" width="9.83203125" style="211" customWidth="1"/>
    <col min="17" max="17" width="12" style="211" customWidth="1"/>
    <col min="18" max="18" width="11" style="211" customWidth="1"/>
    <col min="19" max="16384" width="9.16015625" style="211" customWidth="1"/>
  </cols>
  <sheetData>
    <row r="1" spans="1:255" ht="24.75" customHeight="1">
      <c r="A1" s="212"/>
      <c r="B1" s="213"/>
      <c r="C1" s="213"/>
      <c r="D1" s="213"/>
      <c r="E1" s="213"/>
      <c r="F1" s="213"/>
      <c r="G1" s="213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3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</row>
    <row r="2" spans="1:255" ht="24.75" customHeight="1">
      <c r="A2" s="215" t="s">
        <v>14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50"/>
      <c r="HT2" s="250"/>
      <c r="HU2" s="250"/>
      <c r="HV2" s="250"/>
      <c r="HW2" s="250"/>
      <c r="HX2" s="250"/>
      <c r="HY2" s="250"/>
      <c r="HZ2" s="250"/>
      <c r="IA2" s="250"/>
      <c r="IB2" s="250"/>
      <c r="IC2" s="250"/>
      <c r="ID2" s="250"/>
      <c r="IE2" s="250"/>
      <c r="IF2" s="250"/>
      <c r="IG2" s="250"/>
      <c r="IH2" s="250"/>
      <c r="II2" s="250"/>
      <c r="IJ2" s="250"/>
      <c r="IK2" s="250"/>
      <c r="IL2" s="250"/>
      <c r="IM2" s="250"/>
      <c r="IN2" s="250"/>
      <c r="IO2" s="250"/>
      <c r="IP2" s="250"/>
      <c r="IQ2" s="250"/>
      <c r="IR2" s="250"/>
      <c r="IS2" s="250"/>
      <c r="IT2" s="250"/>
      <c r="IU2" s="250"/>
    </row>
    <row r="3" spans="1:255" ht="24.75" customHeight="1">
      <c r="A3" s="216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3" t="s">
        <v>15</v>
      </c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</row>
    <row r="4" spans="1:255" ht="24.75" customHeight="1">
      <c r="A4" s="217" t="s">
        <v>16</v>
      </c>
      <c r="B4" s="217"/>
      <c r="C4" s="217" t="s">
        <v>17</v>
      </c>
      <c r="D4" s="218"/>
      <c r="E4" s="218"/>
      <c r="F4" s="218"/>
      <c r="G4" s="217"/>
      <c r="H4" s="217"/>
      <c r="I4" s="217"/>
      <c r="J4" s="217"/>
      <c r="K4" s="217"/>
      <c r="L4" s="247"/>
      <c r="M4" s="247"/>
      <c r="N4" s="247"/>
      <c r="O4" s="247"/>
      <c r="P4" s="247"/>
      <c r="Q4" s="247"/>
      <c r="R4" s="247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</row>
    <row r="5" spans="1:255" ht="24.75" customHeight="1">
      <c r="A5" s="219" t="s">
        <v>18</v>
      </c>
      <c r="B5" s="219" t="s">
        <v>19</v>
      </c>
      <c r="C5" s="219" t="s">
        <v>20</v>
      </c>
      <c r="D5" s="220" t="s">
        <v>21</v>
      </c>
      <c r="E5" s="221" t="s">
        <v>22</v>
      </c>
      <c r="F5" s="222" t="s">
        <v>23</v>
      </c>
      <c r="G5" s="223" t="s">
        <v>24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</row>
    <row r="6" spans="1:255" ht="41.25" customHeight="1">
      <c r="A6" s="219"/>
      <c r="B6" s="225"/>
      <c r="C6" s="219"/>
      <c r="D6" s="220"/>
      <c r="E6" s="226"/>
      <c r="F6" s="220"/>
      <c r="G6" s="227" t="s">
        <v>25</v>
      </c>
      <c r="H6" s="228" t="s">
        <v>26</v>
      </c>
      <c r="I6" s="248" t="s">
        <v>27</v>
      </c>
      <c r="J6" s="248" t="s">
        <v>28</v>
      </c>
      <c r="K6" s="248" t="s">
        <v>29</v>
      </c>
      <c r="L6" s="249" t="s">
        <v>30</v>
      </c>
      <c r="M6" s="248" t="s">
        <v>31</v>
      </c>
      <c r="N6" s="248" t="s">
        <v>32</v>
      </c>
      <c r="O6" s="248" t="s">
        <v>33</v>
      </c>
      <c r="P6" s="248" t="s">
        <v>34</v>
      </c>
      <c r="Q6" s="248" t="s">
        <v>35</v>
      </c>
      <c r="R6" s="251" t="s">
        <v>36</v>
      </c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</row>
    <row r="7" spans="1:255" s="210" customFormat="1" ht="24.75" customHeight="1">
      <c r="A7" s="229" t="s">
        <v>37</v>
      </c>
      <c r="B7" s="230">
        <f>D7+D11</f>
        <v>1087.13</v>
      </c>
      <c r="C7" s="231" t="s">
        <v>38</v>
      </c>
      <c r="D7" s="230">
        <f>D8+D9+D10</f>
        <v>724.33</v>
      </c>
      <c r="E7" s="230"/>
      <c r="F7" s="230"/>
      <c r="G7" s="230">
        <f>SUM(G8:G10)</f>
        <v>724.33</v>
      </c>
      <c r="H7" s="230">
        <f aca="true" t="shared" si="0" ref="H7:R7">SUM(H8:H10)</f>
        <v>724.33</v>
      </c>
      <c r="I7" s="230">
        <f t="shared" si="0"/>
        <v>0</v>
      </c>
      <c r="J7" s="230">
        <f t="shared" si="0"/>
        <v>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0">
        <f t="shared" si="0"/>
        <v>0</v>
      </c>
      <c r="O7" s="230">
        <f t="shared" si="0"/>
        <v>0</v>
      </c>
      <c r="P7" s="230">
        <f t="shared" si="0"/>
        <v>0</v>
      </c>
      <c r="Q7" s="230">
        <f t="shared" si="0"/>
        <v>0</v>
      </c>
      <c r="R7" s="230">
        <f t="shared" si="0"/>
        <v>0</v>
      </c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  <c r="FL7" s="252"/>
      <c r="FM7" s="252"/>
      <c r="FN7" s="252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2"/>
      <c r="GR7" s="252"/>
      <c r="GS7" s="252"/>
      <c r="GT7" s="252"/>
      <c r="GU7" s="252"/>
      <c r="GV7" s="252"/>
      <c r="GW7" s="252"/>
      <c r="GX7" s="252"/>
      <c r="GY7" s="252"/>
      <c r="GZ7" s="252"/>
      <c r="HA7" s="252"/>
      <c r="HB7" s="252"/>
      <c r="HC7" s="252"/>
      <c r="HD7" s="252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252"/>
      <c r="IH7" s="252"/>
      <c r="II7" s="252"/>
      <c r="IJ7" s="252"/>
      <c r="IK7" s="252"/>
      <c r="IL7" s="252"/>
      <c r="IM7" s="252"/>
      <c r="IN7" s="252"/>
      <c r="IO7" s="252"/>
      <c r="IP7" s="252"/>
      <c r="IQ7" s="252"/>
      <c r="IR7" s="252"/>
      <c r="IS7" s="252"/>
      <c r="IT7" s="252"/>
      <c r="IU7" s="252"/>
    </row>
    <row r="8" spans="1:255" s="210" customFormat="1" ht="24.75" customHeight="1">
      <c r="A8" s="229" t="s">
        <v>39</v>
      </c>
      <c r="B8" s="230"/>
      <c r="C8" s="232" t="s">
        <v>40</v>
      </c>
      <c r="D8" s="230">
        <f>G8</f>
        <v>697.4</v>
      </c>
      <c r="E8" s="230"/>
      <c r="F8" s="230"/>
      <c r="G8" s="230">
        <f aca="true" t="shared" si="1" ref="G8:G12">SUM(H8:R8)</f>
        <v>697.4</v>
      </c>
      <c r="H8" s="230">
        <v>697.4</v>
      </c>
      <c r="I8" s="230"/>
      <c r="J8" s="230"/>
      <c r="K8" s="230"/>
      <c r="L8" s="230"/>
      <c r="M8" s="230"/>
      <c r="N8" s="230"/>
      <c r="O8" s="230"/>
      <c r="P8" s="230"/>
      <c r="Q8" s="230"/>
      <c r="R8" s="230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</row>
    <row r="9" spans="1:255" s="210" customFormat="1" ht="24.75" customHeight="1">
      <c r="A9" s="229" t="s">
        <v>41</v>
      </c>
      <c r="B9" s="230"/>
      <c r="C9" s="233" t="s">
        <v>42</v>
      </c>
      <c r="D9" s="230">
        <f>G9</f>
        <v>11.82</v>
      </c>
      <c r="E9" s="230"/>
      <c r="F9" s="230"/>
      <c r="G9" s="230">
        <f t="shared" si="1"/>
        <v>11.82</v>
      </c>
      <c r="H9" s="230">
        <f>'一般公共预算支出表'!M8+'一般公共预算支出表'!N8+'一般公共预算支出表'!O8+'一般公共预算支出表'!P8</f>
        <v>11.82</v>
      </c>
      <c r="I9" s="230"/>
      <c r="J9" s="230"/>
      <c r="K9" s="230"/>
      <c r="L9" s="230"/>
      <c r="M9" s="230"/>
      <c r="N9" s="230"/>
      <c r="O9" s="230"/>
      <c r="P9" s="230"/>
      <c r="Q9" s="230"/>
      <c r="R9" s="230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</row>
    <row r="10" spans="1:255" s="210" customFormat="1" ht="24.75" customHeight="1">
      <c r="A10" s="229" t="s">
        <v>43</v>
      </c>
      <c r="B10" s="230"/>
      <c r="C10" s="233" t="s">
        <v>44</v>
      </c>
      <c r="D10" s="230">
        <f>G10</f>
        <v>15.11</v>
      </c>
      <c r="E10" s="230"/>
      <c r="F10" s="230"/>
      <c r="G10" s="230">
        <f t="shared" si="1"/>
        <v>15.11</v>
      </c>
      <c r="H10" s="230">
        <f>'一般公共预算支出表'!L17</f>
        <v>15.11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</row>
    <row r="11" spans="1:255" s="210" customFormat="1" ht="24.75" customHeight="1">
      <c r="A11" s="229" t="s">
        <v>45</v>
      </c>
      <c r="B11" s="230"/>
      <c r="C11" s="233" t="s">
        <v>46</v>
      </c>
      <c r="D11" s="230">
        <f>D12+D13+D14</f>
        <v>362.79999999999995</v>
      </c>
      <c r="E11" s="230"/>
      <c r="F11" s="230"/>
      <c r="G11" s="230">
        <f>SUM(G12:G20)</f>
        <v>362.79999999999995</v>
      </c>
      <c r="H11" s="230">
        <f aca="true" t="shared" si="2" ref="H11:R11">SUM(H12:H20)</f>
        <v>362.79999999999995</v>
      </c>
      <c r="I11" s="230">
        <f t="shared" si="2"/>
        <v>0</v>
      </c>
      <c r="J11" s="230">
        <f t="shared" si="2"/>
        <v>0</v>
      </c>
      <c r="K11" s="230">
        <f t="shared" si="2"/>
        <v>0</v>
      </c>
      <c r="L11" s="230">
        <f t="shared" si="2"/>
        <v>0</v>
      </c>
      <c r="M11" s="230">
        <f t="shared" si="2"/>
        <v>0</v>
      </c>
      <c r="N11" s="230">
        <f t="shared" si="2"/>
        <v>0</v>
      </c>
      <c r="O11" s="230">
        <f t="shared" si="2"/>
        <v>0</v>
      </c>
      <c r="P11" s="230">
        <f t="shared" si="2"/>
        <v>0</v>
      </c>
      <c r="Q11" s="230">
        <f t="shared" si="2"/>
        <v>0</v>
      </c>
      <c r="R11" s="230">
        <f t="shared" si="2"/>
        <v>0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</row>
    <row r="12" spans="1:255" s="210" customFormat="1" ht="30" customHeight="1">
      <c r="A12" s="229" t="s">
        <v>47</v>
      </c>
      <c r="B12" s="230"/>
      <c r="C12" s="234" t="s">
        <v>48</v>
      </c>
      <c r="D12" s="230">
        <f aca="true" t="shared" si="3" ref="D12:D19">G12</f>
        <v>0</v>
      </c>
      <c r="E12" s="230"/>
      <c r="F12" s="235"/>
      <c r="G12" s="230">
        <f t="shared" si="1"/>
        <v>0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</row>
    <row r="13" spans="1:255" s="210" customFormat="1" ht="24.75" customHeight="1">
      <c r="A13" s="229" t="s">
        <v>49</v>
      </c>
      <c r="B13" s="230"/>
      <c r="C13" s="236" t="s">
        <v>50</v>
      </c>
      <c r="D13" s="230">
        <f t="shared" si="3"/>
        <v>0</v>
      </c>
      <c r="E13" s="230"/>
      <c r="F13" s="230"/>
      <c r="G13" s="230">
        <f aca="true" t="shared" si="4" ref="G13:G20">SUM(H13:R13)</f>
        <v>0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</row>
    <row r="14" spans="1:255" s="210" customFormat="1" ht="28.5" customHeight="1">
      <c r="A14" s="229" t="s">
        <v>51</v>
      </c>
      <c r="B14" s="230"/>
      <c r="C14" s="236" t="s">
        <v>52</v>
      </c>
      <c r="D14" s="230">
        <f t="shared" si="3"/>
        <v>362.79999999999995</v>
      </c>
      <c r="E14" s="230"/>
      <c r="F14" s="230"/>
      <c r="G14" s="230">
        <f t="shared" si="4"/>
        <v>362.79999999999995</v>
      </c>
      <c r="H14" s="230">
        <v>362.79999999999995</v>
      </c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  <c r="IS14" s="252"/>
      <c r="IT14" s="252"/>
      <c r="IU14" s="252"/>
    </row>
    <row r="15" spans="1:255" s="210" customFormat="1" ht="24.75" customHeight="1">
      <c r="A15" s="237" t="s">
        <v>53</v>
      </c>
      <c r="B15" s="230"/>
      <c r="C15" s="236" t="s">
        <v>54</v>
      </c>
      <c r="D15" s="230">
        <f t="shared" si="3"/>
        <v>0</v>
      </c>
      <c r="E15" s="230"/>
      <c r="F15" s="230"/>
      <c r="G15" s="230">
        <f t="shared" si="4"/>
        <v>0</v>
      </c>
      <c r="H15" s="230">
        <v>0</v>
      </c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  <c r="IS15" s="252"/>
      <c r="IT15" s="252"/>
      <c r="IU15" s="252"/>
    </row>
    <row r="16" spans="1:255" s="210" customFormat="1" ht="24.75" customHeight="1">
      <c r="A16" s="238" t="s">
        <v>55</v>
      </c>
      <c r="B16" s="239"/>
      <c r="C16" s="240" t="s">
        <v>56</v>
      </c>
      <c r="D16" s="230">
        <f t="shared" si="3"/>
        <v>0</v>
      </c>
      <c r="E16" s="230"/>
      <c r="F16" s="230"/>
      <c r="G16" s="230">
        <f t="shared" si="4"/>
        <v>0</v>
      </c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  <c r="IS16" s="252"/>
      <c r="IT16" s="252"/>
      <c r="IU16" s="252"/>
    </row>
    <row r="17" spans="1:255" s="210" customFormat="1" ht="24.75" customHeight="1">
      <c r="A17" s="241" t="s">
        <v>57</v>
      </c>
      <c r="B17" s="239"/>
      <c r="C17" s="240" t="s">
        <v>58</v>
      </c>
      <c r="D17" s="230">
        <f t="shared" si="3"/>
        <v>0</v>
      </c>
      <c r="E17" s="230"/>
      <c r="F17" s="230"/>
      <c r="G17" s="230">
        <f t="shared" si="4"/>
        <v>0</v>
      </c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  <c r="IU17" s="252"/>
    </row>
    <row r="18" spans="1:255" s="210" customFormat="1" ht="24.75" customHeight="1">
      <c r="A18" s="238" t="s">
        <v>59</v>
      </c>
      <c r="B18" s="239"/>
      <c r="C18" s="240" t="s">
        <v>60</v>
      </c>
      <c r="D18" s="230">
        <f t="shared" si="3"/>
        <v>0</v>
      </c>
      <c r="E18" s="230"/>
      <c r="F18" s="230"/>
      <c r="G18" s="230">
        <f t="shared" si="4"/>
        <v>0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  <c r="IS18" s="252"/>
      <c r="IT18" s="252"/>
      <c r="IU18" s="252"/>
    </row>
    <row r="19" spans="1:255" ht="24" customHeight="1">
      <c r="A19" s="241"/>
      <c r="B19" s="239"/>
      <c r="C19" s="242" t="s">
        <v>61</v>
      </c>
      <c r="D19" s="230">
        <f t="shared" si="3"/>
        <v>0</v>
      </c>
      <c r="E19" s="230"/>
      <c r="F19" s="230"/>
      <c r="G19" s="230">
        <f t="shared" si="4"/>
        <v>0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  <c r="HS19" s="250"/>
      <c r="HT19" s="250"/>
      <c r="HU19" s="250"/>
      <c r="HV19" s="250"/>
      <c r="HW19" s="250"/>
      <c r="HX19" s="250"/>
      <c r="HY19" s="250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0"/>
      <c r="IK19" s="250"/>
      <c r="IL19" s="250"/>
      <c r="IM19" s="250"/>
      <c r="IN19" s="250"/>
      <c r="IO19" s="250"/>
      <c r="IP19" s="250"/>
      <c r="IQ19" s="250"/>
      <c r="IR19" s="250"/>
      <c r="IS19" s="250"/>
      <c r="IT19" s="250"/>
      <c r="IU19" s="250"/>
    </row>
    <row r="20" spans="1:255" ht="24" customHeight="1">
      <c r="A20" s="243" t="s">
        <v>62</v>
      </c>
      <c r="B20" s="239">
        <f>SUM(B7:B19)</f>
        <v>1087.13</v>
      </c>
      <c r="C20" s="242" t="s">
        <v>63</v>
      </c>
      <c r="D20" s="230">
        <f>SUM(E20:R20)</f>
        <v>0</v>
      </c>
      <c r="E20" s="239"/>
      <c r="F20" s="239"/>
      <c r="G20" s="230">
        <f t="shared" si="4"/>
        <v>0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0"/>
      <c r="IP20" s="250"/>
      <c r="IQ20" s="250"/>
      <c r="IR20" s="250"/>
      <c r="IS20" s="250"/>
      <c r="IT20" s="250"/>
      <c r="IU20" s="250"/>
    </row>
    <row r="21" spans="1:255" s="210" customFormat="1" ht="27" customHeight="1">
      <c r="A21" s="244" t="s">
        <v>64</v>
      </c>
      <c r="B21" s="239"/>
      <c r="C21" s="242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  <c r="IS21" s="252"/>
      <c r="IT21" s="252"/>
      <c r="IU21" s="252"/>
    </row>
    <row r="22" spans="1:255" s="210" customFormat="1" ht="24" customHeight="1">
      <c r="A22" s="244" t="s">
        <v>65</v>
      </c>
      <c r="B22" s="239"/>
      <c r="C22" s="242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2"/>
      <c r="HY22" s="252"/>
      <c r="HZ22" s="252"/>
      <c r="IA22" s="252"/>
      <c r="IB22" s="252"/>
      <c r="IC22" s="252"/>
      <c r="ID22" s="252"/>
      <c r="IE22" s="252"/>
      <c r="IF22" s="252"/>
      <c r="IG22" s="252"/>
      <c r="IH22" s="252"/>
      <c r="II22" s="252"/>
      <c r="IJ22" s="252"/>
      <c r="IK22" s="252"/>
      <c r="IL22" s="252"/>
      <c r="IM22" s="252"/>
      <c r="IN22" s="252"/>
      <c r="IO22" s="252"/>
      <c r="IP22" s="252"/>
      <c r="IQ22" s="252"/>
      <c r="IR22" s="252"/>
      <c r="IS22" s="252"/>
      <c r="IT22" s="252"/>
      <c r="IU22" s="252"/>
    </row>
    <row r="23" spans="1:255" ht="20.25" customHeight="1">
      <c r="A23" s="244"/>
      <c r="B23" s="239"/>
      <c r="C23" s="242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50"/>
      <c r="FT23" s="250"/>
      <c r="FU23" s="250"/>
      <c r="FV23" s="250"/>
      <c r="FW23" s="250"/>
      <c r="FX23" s="250"/>
      <c r="FY23" s="250"/>
      <c r="FZ23" s="250"/>
      <c r="GA23" s="250"/>
      <c r="GB23" s="250"/>
      <c r="GC23" s="250"/>
      <c r="GD23" s="250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0"/>
      <c r="HF23" s="250"/>
      <c r="HG23" s="250"/>
      <c r="HH23" s="250"/>
      <c r="HI23" s="250"/>
      <c r="HJ23" s="250"/>
      <c r="HK23" s="250"/>
      <c r="HL23" s="250"/>
      <c r="HM23" s="250"/>
      <c r="HN23" s="250"/>
      <c r="HO23" s="250"/>
      <c r="HP23" s="250"/>
      <c r="HQ23" s="250"/>
      <c r="HR23" s="250"/>
      <c r="HS23" s="250"/>
      <c r="HT23" s="250"/>
      <c r="HU23" s="250"/>
      <c r="HV23" s="250"/>
      <c r="HW23" s="250"/>
      <c r="HX23" s="250"/>
      <c r="HY23" s="250"/>
      <c r="HZ23" s="250"/>
      <c r="IA23" s="250"/>
      <c r="IB23" s="250"/>
      <c r="IC23" s="250"/>
      <c r="ID23" s="250"/>
      <c r="IE23" s="250"/>
      <c r="IF23" s="250"/>
      <c r="IG23" s="250"/>
      <c r="IH23" s="250"/>
      <c r="II23" s="250"/>
      <c r="IJ23" s="250"/>
      <c r="IK23" s="250"/>
      <c r="IL23" s="250"/>
      <c r="IM23" s="250"/>
      <c r="IN23" s="250"/>
      <c r="IO23" s="250"/>
      <c r="IP23" s="250"/>
      <c r="IQ23" s="250"/>
      <c r="IR23" s="250"/>
      <c r="IS23" s="250"/>
      <c r="IT23" s="250"/>
      <c r="IU23" s="250"/>
    </row>
    <row r="24" spans="1:255" s="210" customFormat="1" ht="21" customHeight="1">
      <c r="A24" s="245" t="s">
        <v>66</v>
      </c>
      <c r="B24" s="239">
        <f>SUM(B20:B22)</f>
        <v>1087.13</v>
      </c>
      <c r="C24" s="246" t="s">
        <v>67</v>
      </c>
      <c r="D24" s="239">
        <f>D7+D11</f>
        <v>1087.13</v>
      </c>
      <c r="E24" s="239">
        <f aca="true" t="shared" si="5" ref="E24:R24">E7+E11</f>
        <v>0</v>
      </c>
      <c r="F24" s="239">
        <f t="shared" si="5"/>
        <v>0</v>
      </c>
      <c r="G24" s="239">
        <f t="shared" si="5"/>
        <v>1087.13</v>
      </c>
      <c r="H24" s="239">
        <f t="shared" si="5"/>
        <v>1087.13</v>
      </c>
      <c r="I24" s="239">
        <f t="shared" si="5"/>
        <v>0</v>
      </c>
      <c r="J24" s="239">
        <f t="shared" si="5"/>
        <v>0</v>
      </c>
      <c r="K24" s="239">
        <f t="shared" si="5"/>
        <v>0</v>
      </c>
      <c r="L24" s="239">
        <f t="shared" si="5"/>
        <v>0</v>
      </c>
      <c r="M24" s="239">
        <f t="shared" si="5"/>
        <v>0</v>
      </c>
      <c r="N24" s="239">
        <f t="shared" si="5"/>
        <v>0</v>
      </c>
      <c r="O24" s="239">
        <f t="shared" si="5"/>
        <v>0</v>
      </c>
      <c r="P24" s="239">
        <f t="shared" si="5"/>
        <v>0</v>
      </c>
      <c r="Q24" s="239">
        <f t="shared" si="5"/>
        <v>0</v>
      </c>
      <c r="R24" s="239">
        <f t="shared" si="5"/>
        <v>0</v>
      </c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/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/>
      <c r="GS24" s="252"/>
      <c r="GT24" s="252"/>
      <c r="GU24" s="252"/>
      <c r="GV24" s="252"/>
      <c r="GW24" s="252"/>
      <c r="GX24" s="252"/>
      <c r="GY24" s="252"/>
      <c r="GZ24" s="252"/>
      <c r="HA24" s="252"/>
      <c r="HB24" s="252"/>
      <c r="HC24" s="252"/>
      <c r="HD24" s="252"/>
      <c r="HE24" s="252"/>
      <c r="HF24" s="252"/>
      <c r="HG24" s="252"/>
      <c r="HH24" s="252"/>
      <c r="HI24" s="252"/>
      <c r="HJ24" s="252"/>
      <c r="HK24" s="252"/>
      <c r="HL24" s="252"/>
      <c r="HM24" s="252"/>
      <c r="HN24" s="252"/>
      <c r="HO24" s="252"/>
      <c r="HP24" s="252"/>
      <c r="HQ24" s="252"/>
      <c r="HR24" s="252"/>
      <c r="HS24" s="252"/>
      <c r="HT24" s="252"/>
      <c r="HU24" s="252"/>
      <c r="HV24" s="252"/>
      <c r="HW24" s="252"/>
      <c r="HX24" s="252"/>
      <c r="HY24" s="252"/>
      <c r="HZ24" s="252"/>
      <c r="IA24" s="252"/>
      <c r="IB24" s="252"/>
      <c r="IC24" s="252"/>
      <c r="ID24" s="252"/>
      <c r="IE24" s="252"/>
      <c r="IF24" s="252"/>
      <c r="IG24" s="252"/>
      <c r="IH24" s="252"/>
      <c r="II24" s="252"/>
      <c r="IJ24" s="252"/>
      <c r="IK24" s="252"/>
      <c r="IL24" s="252"/>
      <c r="IM24" s="252"/>
      <c r="IN24" s="252"/>
      <c r="IO24" s="252"/>
      <c r="IP24" s="252"/>
      <c r="IQ24" s="252"/>
      <c r="IR24" s="252"/>
      <c r="IS24" s="252"/>
      <c r="IT24" s="252"/>
      <c r="IU24" s="252"/>
    </row>
    <row r="25" spans="20:255" ht="19.5" customHeight="1"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0"/>
      <c r="FF25" s="250"/>
      <c r="FG25" s="250"/>
      <c r="FH25" s="250"/>
      <c r="FI25" s="250"/>
      <c r="FJ25" s="250"/>
      <c r="FK25" s="250"/>
      <c r="FL25" s="250"/>
      <c r="FM25" s="250"/>
      <c r="FN25" s="250"/>
      <c r="FO25" s="250"/>
      <c r="FP25" s="250"/>
      <c r="FQ25" s="250"/>
      <c r="FR25" s="250"/>
      <c r="FS25" s="250"/>
      <c r="FT25" s="250"/>
      <c r="FU25" s="250"/>
      <c r="FV25" s="250"/>
      <c r="FW25" s="250"/>
      <c r="FX25" s="250"/>
      <c r="FY25" s="250"/>
      <c r="FZ25" s="250"/>
      <c r="GA25" s="250"/>
      <c r="GB25" s="250"/>
      <c r="GC25" s="250"/>
      <c r="GD25" s="250"/>
      <c r="GE25" s="250"/>
      <c r="GF25" s="250"/>
      <c r="GG25" s="250"/>
      <c r="GH25" s="250"/>
      <c r="GI25" s="250"/>
      <c r="GJ25" s="250"/>
      <c r="GK25" s="250"/>
      <c r="GL25" s="250"/>
      <c r="GM25" s="250"/>
      <c r="GN25" s="250"/>
      <c r="GO25" s="250"/>
      <c r="GP25" s="250"/>
      <c r="GQ25" s="250"/>
      <c r="GR25" s="250"/>
      <c r="GS25" s="250"/>
      <c r="GT25" s="250"/>
      <c r="GU25" s="250"/>
      <c r="GV25" s="250"/>
      <c r="GW25" s="250"/>
      <c r="GX25" s="250"/>
      <c r="GY25" s="250"/>
      <c r="GZ25" s="250"/>
      <c r="HA25" s="250"/>
      <c r="HB25" s="250"/>
      <c r="HC25" s="250"/>
      <c r="HD25" s="250"/>
      <c r="HE25" s="250"/>
      <c r="HF25" s="250"/>
      <c r="HG25" s="250"/>
      <c r="HH25" s="250"/>
      <c r="HI25" s="250"/>
      <c r="HJ25" s="250"/>
      <c r="HK25" s="250"/>
      <c r="HL25" s="250"/>
      <c r="HM25" s="250"/>
      <c r="HN25" s="250"/>
      <c r="HO25" s="250"/>
      <c r="HP25" s="250"/>
      <c r="HQ25" s="250"/>
      <c r="HR25" s="250"/>
      <c r="HS25" s="250"/>
      <c r="HT25" s="250"/>
      <c r="HU25" s="250"/>
      <c r="HV25" s="250"/>
      <c r="HW25" s="250"/>
      <c r="HX25" s="250"/>
      <c r="HY25" s="250"/>
      <c r="HZ25" s="250"/>
      <c r="IA25" s="250"/>
      <c r="IB25" s="250"/>
      <c r="IC25" s="250"/>
      <c r="ID25" s="250"/>
      <c r="IE25" s="250"/>
      <c r="IF25" s="250"/>
      <c r="IG25" s="250"/>
      <c r="IH25" s="250"/>
      <c r="II25" s="250"/>
      <c r="IJ25" s="250"/>
      <c r="IK25" s="250"/>
      <c r="IL25" s="250"/>
      <c r="IM25" s="250"/>
      <c r="IN25" s="250"/>
      <c r="IO25" s="250"/>
      <c r="IP25" s="250"/>
      <c r="IQ25" s="250"/>
      <c r="IR25" s="250"/>
      <c r="IS25" s="250"/>
      <c r="IT25" s="250"/>
      <c r="IU25" s="25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zoomScaleSheetLayoutView="100" workbookViewId="0" topLeftCell="A1">
      <selection activeCell="F20" sqref="F20"/>
    </sheetView>
  </sheetViews>
  <sheetFormatPr defaultColWidth="9.16015625" defaultRowHeight="11.25"/>
  <cols>
    <col min="1" max="3" width="5.33203125" style="180" customWidth="1"/>
    <col min="4" max="4" width="77.83203125" style="180" customWidth="1"/>
    <col min="5" max="5" width="18.16015625" style="180" customWidth="1"/>
    <col min="6" max="6" width="18.83203125" style="180" customWidth="1"/>
    <col min="7" max="8" width="15.5" style="180" customWidth="1"/>
    <col min="9" max="9" width="15.33203125" style="180" customWidth="1"/>
    <col min="10" max="10" width="18.33203125" style="180" customWidth="1"/>
    <col min="11" max="11" width="15.16015625" style="180" customWidth="1"/>
    <col min="12" max="12" width="16" style="180" customWidth="1"/>
    <col min="13" max="13" width="17.16015625" style="180" customWidth="1"/>
    <col min="14" max="14" width="18.16015625" style="180" customWidth="1"/>
    <col min="15" max="254" width="9.16015625" style="177" customWidth="1"/>
  </cols>
  <sheetData>
    <row r="1" spans="1:14" s="177" customFormat="1" ht="15.75" customHeight="1">
      <c r="A1" s="181"/>
      <c r="B1" s="181"/>
      <c r="C1" s="182"/>
      <c r="D1" s="183"/>
      <c r="E1" s="183"/>
      <c r="F1" s="184"/>
      <c r="G1" s="184"/>
      <c r="H1" s="184"/>
      <c r="I1" s="184"/>
      <c r="J1" s="184"/>
      <c r="K1" s="184"/>
      <c r="L1" s="184"/>
      <c r="M1" s="184"/>
      <c r="N1" s="204"/>
    </row>
    <row r="2" spans="1:14" s="177" customFormat="1" ht="25.5" customHeight="1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177" customFormat="1" ht="17.25" customHeight="1">
      <c r="A3" s="186"/>
      <c r="B3" s="186"/>
      <c r="C3" s="186"/>
      <c r="D3" s="187"/>
      <c r="E3" s="187"/>
      <c r="F3" s="188"/>
      <c r="G3" s="188"/>
      <c r="H3" s="188"/>
      <c r="I3" s="188"/>
      <c r="J3" s="188"/>
      <c r="K3" s="188"/>
      <c r="L3" s="188"/>
      <c r="M3" s="188"/>
      <c r="N3" s="205" t="s">
        <v>69</v>
      </c>
    </row>
    <row r="4" spans="1:14" s="178" customFormat="1" ht="21.75" customHeight="1">
      <c r="A4" s="189" t="s">
        <v>70</v>
      </c>
      <c r="B4" s="189"/>
      <c r="C4" s="189"/>
      <c r="D4" s="190" t="s">
        <v>71</v>
      </c>
      <c r="E4" s="191" t="s">
        <v>21</v>
      </c>
      <c r="F4" s="192" t="s">
        <v>26</v>
      </c>
      <c r="G4" s="193" t="s">
        <v>72</v>
      </c>
      <c r="H4" s="194" t="s">
        <v>28</v>
      </c>
      <c r="I4" s="193" t="s">
        <v>73</v>
      </c>
      <c r="J4" s="193" t="s">
        <v>30</v>
      </c>
      <c r="K4" s="193" t="s">
        <v>74</v>
      </c>
      <c r="L4" s="193" t="s">
        <v>32</v>
      </c>
      <c r="M4" s="206" t="s">
        <v>33</v>
      </c>
      <c r="N4" s="193" t="s">
        <v>75</v>
      </c>
    </row>
    <row r="5" spans="1:14" s="178" customFormat="1" ht="21.75" customHeight="1">
      <c r="A5" s="195" t="s">
        <v>76</v>
      </c>
      <c r="B5" s="196" t="s">
        <v>77</v>
      </c>
      <c r="C5" s="196" t="s">
        <v>78</v>
      </c>
      <c r="D5" s="190"/>
      <c r="E5" s="191"/>
      <c r="F5" s="192"/>
      <c r="G5" s="193"/>
      <c r="H5" s="197"/>
      <c r="I5" s="193"/>
      <c r="J5" s="193"/>
      <c r="K5" s="193"/>
      <c r="L5" s="193"/>
      <c r="M5" s="207"/>
      <c r="N5" s="193"/>
    </row>
    <row r="6" spans="1:14" s="178" customFormat="1" ht="21.75" customHeight="1">
      <c r="A6" s="198" t="s">
        <v>79</v>
      </c>
      <c r="B6" s="199" t="s">
        <v>79</v>
      </c>
      <c r="C6" s="199" t="s">
        <v>79</v>
      </c>
      <c r="D6" s="200" t="s">
        <v>79</v>
      </c>
      <c r="E6" s="200">
        <v>1</v>
      </c>
      <c r="F6" s="200">
        <v>2</v>
      </c>
      <c r="G6" s="200">
        <v>3</v>
      </c>
      <c r="H6" s="200"/>
      <c r="I6" s="200">
        <v>4</v>
      </c>
      <c r="J6" s="200">
        <v>5</v>
      </c>
      <c r="K6" s="200">
        <v>6</v>
      </c>
      <c r="L6" s="200">
        <v>7</v>
      </c>
      <c r="M6" s="200">
        <v>8</v>
      </c>
      <c r="N6" s="200">
        <v>11</v>
      </c>
    </row>
    <row r="7" spans="1:254" s="179" customFormat="1" ht="21.75" customHeight="1">
      <c r="A7" s="192"/>
      <c r="B7" s="192"/>
      <c r="C7" s="192"/>
      <c r="D7" s="201" t="s">
        <v>21</v>
      </c>
      <c r="E7" s="202">
        <f>SUM(F7:N7)</f>
        <v>1087.1095999999998</v>
      </c>
      <c r="F7" s="202">
        <f>SUM(F8:F17)</f>
        <v>1087.1095999999998</v>
      </c>
      <c r="G7" s="202">
        <f aca="true" t="shared" si="0" ref="G7:N7">SUM(G8:G15)</f>
        <v>0</v>
      </c>
      <c r="H7" s="202">
        <f t="shared" si="0"/>
        <v>0</v>
      </c>
      <c r="I7" s="202">
        <f t="shared" si="0"/>
        <v>0</v>
      </c>
      <c r="J7" s="202">
        <f t="shared" si="0"/>
        <v>0</v>
      </c>
      <c r="K7" s="202">
        <f t="shared" si="0"/>
        <v>0</v>
      </c>
      <c r="L7" s="202">
        <f t="shared" si="0"/>
        <v>0</v>
      </c>
      <c r="M7" s="202">
        <f t="shared" si="0"/>
        <v>0</v>
      </c>
      <c r="N7" s="202">
        <f t="shared" si="0"/>
        <v>0</v>
      </c>
      <c r="O7" s="20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</row>
    <row r="8" spans="1:14" s="178" customFormat="1" ht="21.75" customHeight="1">
      <c r="A8" s="172" t="s">
        <v>80</v>
      </c>
      <c r="B8" s="120" t="s">
        <v>81</v>
      </c>
      <c r="C8" s="120" t="s">
        <v>81</v>
      </c>
      <c r="D8" s="121" t="s">
        <v>82</v>
      </c>
      <c r="E8" s="202">
        <f aca="true" t="shared" si="1" ref="E8:E17">SUM(F8:N8)</f>
        <v>89.19</v>
      </c>
      <c r="F8" s="202">
        <v>89.19</v>
      </c>
      <c r="G8" s="202"/>
      <c r="H8" s="202"/>
      <c r="I8" s="202"/>
      <c r="J8" s="202"/>
      <c r="K8" s="202"/>
      <c r="L8" s="202"/>
      <c r="M8" s="202"/>
      <c r="N8" s="202"/>
    </row>
    <row r="9" spans="1:14" s="178" customFormat="1" ht="21.75" customHeight="1">
      <c r="A9" s="172" t="s">
        <v>80</v>
      </c>
      <c r="B9" s="120" t="s">
        <v>81</v>
      </c>
      <c r="C9" s="120" t="s">
        <v>83</v>
      </c>
      <c r="D9" s="123" t="s">
        <v>84</v>
      </c>
      <c r="E9" s="202">
        <f t="shared" si="1"/>
        <v>18.6</v>
      </c>
      <c r="F9" s="202">
        <v>18.6</v>
      </c>
      <c r="G9" s="202"/>
      <c r="H9" s="202"/>
      <c r="I9" s="202"/>
      <c r="J9" s="202"/>
      <c r="K9" s="202"/>
      <c r="L9" s="202"/>
      <c r="M9" s="202"/>
      <c r="N9" s="202"/>
    </row>
    <row r="10" spans="1:14" s="178" customFormat="1" ht="21.75" customHeight="1">
      <c r="A10" s="172" t="s">
        <v>80</v>
      </c>
      <c r="B10" s="120" t="s">
        <v>81</v>
      </c>
      <c r="C10" s="120" t="s">
        <v>85</v>
      </c>
      <c r="D10" s="123" t="s">
        <v>86</v>
      </c>
      <c r="E10" s="202">
        <f t="shared" si="1"/>
        <v>185</v>
      </c>
      <c r="F10" s="202">
        <v>185</v>
      </c>
      <c r="G10" s="202"/>
      <c r="H10" s="202"/>
      <c r="I10" s="202"/>
      <c r="J10" s="202"/>
      <c r="K10" s="202"/>
      <c r="L10" s="202"/>
      <c r="M10" s="202"/>
      <c r="N10" s="202"/>
    </row>
    <row r="11" spans="1:14" s="178" customFormat="1" ht="21.75" customHeight="1">
      <c r="A11" s="172" t="s">
        <v>80</v>
      </c>
      <c r="B11" s="120" t="s">
        <v>83</v>
      </c>
      <c r="C11" s="120" t="s">
        <v>85</v>
      </c>
      <c r="D11" s="124" t="s">
        <v>87</v>
      </c>
      <c r="E11" s="202">
        <f t="shared" si="1"/>
        <v>7.2</v>
      </c>
      <c r="F11" s="202">
        <v>7.2</v>
      </c>
      <c r="G11" s="202"/>
      <c r="H11" s="202"/>
      <c r="I11" s="202"/>
      <c r="J11" s="202"/>
      <c r="K11" s="202"/>
      <c r="L11" s="202"/>
      <c r="M11" s="202"/>
      <c r="N11" s="202"/>
    </row>
    <row r="12" spans="1:14" s="178" customFormat="1" ht="21.75" customHeight="1">
      <c r="A12" s="172" t="s">
        <v>80</v>
      </c>
      <c r="B12" s="120" t="s">
        <v>83</v>
      </c>
      <c r="C12" s="120" t="s">
        <v>88</v>
      </c>
      <c r="D12" s="124" t="s">
        <v>89</v>
      </c>
      <c r="E12" s="202">
        <f t="shared" si="1"/>
        <v>13</v>
      </c>
      <c r="F12" s="202">
        <v>13</v>
      </c>
      <c r="G12" s="202"/>
      <c r="H12" s="202"/>
      <c r="I12" s="202"/>
      <c r="J12" s="202"/>
      <c r="K12" s="202"/>
      <c r="L12" s="202"/>
      <c r="M12" s="202"/>
      <c r="N12" s="202"/>
    </row>
    <row r="13" spans="1:14" s="178" customFormat="1" ht="21.75" customHeight="1">
      <c r="A13" s="172" t="s">
        <v>80</v>
      </c>
      <c r="B13" s="120" t="s">
        <v>81</v>
      </c>
      <c r="C13" s="120" t="s">
        <v>90</v>
      </c>
      <c r="D13" s="124" t="s">
        <v>91</v>
      </c>
      <c r="E13" s="202">
        <f t="shared" si="1"/>
        <v>591.47</v>
      </c>
      <c r="F13" s="202">
        <v>591.47</v>
      </c>
      <c r="G13" s="202"/>
      <c r="H13" s="202"/>
      <c r="I13" s="202"/>
      <c r="J13" s="202"/>
      <c r="K13" s="202"/>
      <c r="L13" s="202"/>
      <c r="M13" s="202"/>
      <c r="N13" s="202"/>
    </row>
    <row r="14" spans="1:14" s="178" customFormat="1" ht="21.75" customHeight="1">
      <c r="A14" s="174" t="s">
        <v>92</v>
      </c>
      <c r="B14" s="125" t="s">
        <v>93</v>
      </c>
      <c r="C14" s="125" t="s">
        <v>81</v>
      </c>
      <c r="D14" s="126" t="s">
        <v>94</v>
      </c>
      <c r="E14" s="202">
        <f t="shared" si="1"/>
        <v>31.41</v>
      </c>
      <c r="F14" s="202">
        <v>31.41</v>
      </c>
      <c r="G14" s="202"/>
      <c r="H14" s="202"/>
      <c r="I14" s="202"/>
      <c r="J14" s="202"/>
      <c r="K14" s="202"/>
      <c r="L14" s="202"/>
      <c r="M14" s="202"/>
      <c r="N14" s="202"/>
    </row>
    <row r="15" spans="1:14" s="178" customFormat="1" ht="21.75" customHeight="1">
      <c r="A15" s="174" t="s">
        <v>95</v>
      </c>
      <c r="B15" s="125" t="s">
        <v>88</v>
      </c>
      <c r="C15" s="125" t="s">
        <v>88</v>
      </c>
      <c r="D15" s="126" t="s">
        <v>96</v>
      </c>
      <c r="E15" s="202">
        <f t="shared" si="1"/>
        <v>83.76960000000001</v>
      </c>
      <c r="F15" s="202">
        <v>83.76960000000001</v>
      </c>
      <c r="G15" s="202"/>
      <c r="H15" s="202"/>
      <c r="I15" s="202"/>
      <c r="J15" s="202"/>
      <c r="K15" s="202"/>
      <c r="L15" s="202"/>
      <c r="M15" s="202"/>
      <c r="N15" s="202"/>
    </row>
    <row r="16" spans="1:14" s="178" customFormat="1" ht="21.75" customHeight="1">
      <c r="A16" s="174" t="s">
        <v>97</v>
      </c>
      <c r="B16" s="125" t="s">
        <v>83</v>
      </c>
      <c r="C16" s="125" t="s">
        <v>81</v>
      </c>
      <c r="D16" s="126" t="s">
        <v>98</v>
      </c>
      <c r="E16" s="202">
        <f t="shared" si="1"/>
        <v>52.36</v>
      </c>
      <c r="F16" s="202">
        <v>52.36</v>
      </c>
      <c r="G16" s="203"/>
      <c r="H16" s="203"/>
      <c r="I16" s="209"/>
      <c r="J16" s="209"/>
      <c r="K16" s="203"/>
      <c r="L16" s="203"/>
      <c r="M16" s="203"/>
      <c r="N16" s="203"/>
    </row>
    <row r="17" spans="1:14" s="178" customFormat="1" ht="21.75" customHeight="1">
      <c r="A17" s="174" t="s">
        <v>95</v>
      </c>
      <c r="B17" s="125" t="s">
        <v>88</v>
      </c>
      <c r="C17" s="125" t="s">
        <v>81</v>
      </c>
      <c r="D17" s="126" t="s">
        <v>99</v>
      </c>
      <c r="E17" s="202">
        <f t="shared" si="1"/>
        <v>15.11</v>
      </c>
      <c r="F17" s="202">
        <v>15.11</v>
      </c>
      <c r="G17" s="203"/>
      <c r="H17" s="203"/>
      <c r="I17" s="203"/>
      <c r="J17" s="203"/>
      <c r="K17" s="203"/>
      <c r="L17" s="203"/>
      <c r="M17" s="203"/>
      <c r="N17" s="203"/>
    </row>
    <row r="18" spans="11:13" s="177" customFormat="1" ht="10.5">
      <c r="K18" s="180"/>
      <c r="L18" s="180"/>
      <c r="M18" s="180"/>
    </row>
    <row r="19" spans="1:14" s="177" customFormat="1" ht="10.5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 s="177" customFormat="1" ht="10.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</row>
    <row r="21" spans="1:14" s="177" customFormat="1" ht="10.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</row>
    <row r="22" spans="1:14" s="177" customFormat="1" ht="10.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</row>
    <row r="23" spans="1:14" s="177" customFormat="1" ht="10.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SheetLayoutView="100" workbookViewId="0" topLeftCell="A1">
      <selection activeCell="F21" sqref="F21"/>
    </sheetView>
  </sheetViews>
  <sheetFormatPr defaultColWidth="9.16015625" defaultRowHeight="11.25"/>
  <cols>
    <col min="1" max="1" width="9" style="100" customWidth="1"/>
    <col min="2" max="2" width="8" style="100" customWidth="1"/>
    <col min="3" max="3" width="8.5" style="100" customWidth="1"/>
    <col min="4" max="4" width="32.33203125" style="100" customWidth="1"/>
    <col min="5" max="5" width="20.16015625" style="100" customWidth="1"/>
    <col min="6" max="6" width="23.83203125" style="100" customWidth="1"/>
    <col min="7" max="9" width="19.16015625" style="100" customWidth="1"/>
    <col min="10" max="12" width="9.16015625" style="100" customWidth="1"/>
    <col min="13" max="13" width="10" style="100" bestFit="1" customWidth="1"/>
    <col min="14" max="249" width="9.16015625" style="100" customWidth="1"/>
    <col min="250" max="16384" width="9.16015625" style="138" customWidth="1"/>
  </cols>
  <sheetData>
    <row r="1" spans="1:5" s="100" customFormat="1" ht="18.75" customHeight="1">
      <c r="A1" s="103"/>
      <c r="B1" s="104"/>
      <c r="E1" s="105"/>
    </row>
    <row r="2" spans="1:9" s="100" customFormat="1" ht="25.5" customHeight="1">
      <c r="A2" s="106" t="s">
        <v>100</v>
      </c>
      <c r="B2" s="106"/>
      <c r="C2" s="106"/>
      <c r="D2" s="106"/>
      <c r="E2" s="106"/>
      <c r="F2" s="106"/>
      <c r="G2" s="106"/>
      <c r="H2" s="106"/>
      <c r="I2" s="106"/>
    </row>
    <row r="3" spans="2:9" s="100" customFormat="1" ht="17.25" customHeight="1">
      <c r="B3" s="107"/>
      <c r="I3" s="127" t="s">
        <v>15</v>
      </c>
    </row>
    <row r="4" spans="1:256" s="101" customFormat="1" ht="31.5" customHeight="1">
      <c r="A4" s="108" t="s">
        <v>70</v>
      </c>
      <c r="B4" s="167"/>
      <c r="C4" s="167"/>
      <c r="D4" s="115" t="s">
        <v>101</v>
      </c>
      <c r="E4" s="112" t="s">
        <v>102</v>
      </c>
      <c r="F4" s="113" t="s">
        <v>103</v>
      </c>
      <c r="G4" s="113"/>
      <c r="H4" s="113"/>
      <c r="I4" s="112" t="s">
        <v>104</v>
      </c>
      <c r="IP4" s="176"/>
      <c r="IQ4" s="176"/>
      <c r="IR4" s="176"/>
      <c r="IS4" s="176"/>
      <c r="IT4" s="176"/>
      <c r="IU4" s="176"/>
      <c r="IV4" s="176"/>
    </row>
    <row r="5" spans="1:256" s="101" customFormat="1" ht="31.5" customHeight="1">
      <c r="A5" s="168" t="s">
        <v>76</v>
      </c>
      <c r="B5" s="115" t="s">
        <v>77</v>
      </c>
      <c r="C5" s="115" t="s">
        <v>78</v>
      </c>
      <c r="D5" s="115"/>
      <c r="E5" s="112"/>
      <c r="F5" s="115" t="s">
        <v>105</v>
      </c>
      <c r="G5" s="128" t="s">
        <v>106</v>
      </c>
      <c r="H5" s="169" t="s">
        <v>107</v>
      </c>
      <c r="I5" s="112"/>
      <c r="IP5" s="176"/>
      <c r="IQ5" s="176"/>
      <c r="IR5" s="176"/>
      <c r="IS5" s="176"/>
      <c r="IT5" s="176"/>
      <c r="IU5" s="176"/>
      <c r="IV5" s="176"/>
    </row>
    <row r="6" spans="1:256" s="101" customFormat="1" ht="31.5" customHeight="1">
      <c r="A6" s="170" t="s">
        <v>79</v>
      </c>
      <c r="B6" s="118" t="s">
        <v>79</v>
      </c>
      <c r="C6" s="118" t="s">
        <v>79</v>
      </c>
      <c r="D6" s="171"/>
      <c r="E6" s="118">
        <f>SUM(F6:I6)</f>
        <v>1087.1096</v>
      </c>
      <c r="F6" s="118">
        <f>SUM(F7:F16)</f>
        <v>697.3796</v>
      </c>
      <c r="G6" s="118">
        <f>SUM(G7:G16)</f>
        <v>15.11</v>
      </c>
      <c r="H6" s="118">
        <f>SUM(H7:H16)</f>
        <v>11.82</v>
      </c>
      <c r="I6" s="118">
        <f>SUM(I7:I16)</f>
        <v>362.79999999999995</v>
      </c>
      <c r="IP6" s="176"/>
      <c r="IQ6" s="176"/>
      <c r="IR6" s="176"/>
      <c r="IS6" s="176"/>
      <c r="IT6" s="176"/>
      <c r="IU6" s="176"/>
      <c r="IV6" s="176"/>
    </row>
    <row r="7" spans="1:256" s="102" customFormat="1" ht="31.5" customHeight="1">
      <c r="A7" s="172" t="s">
        <v>80</v>
      </c>
      <c r="B7" s="120" t="s">
        <v>81</v>
      </c>
      <c r="C7" s="120" t="s">
        <v>81</v>
      </c>
      <c r="D7" s="121" t="s">
        <v>82</v>
      </c>
      <c r="E7" s="118">
        <f aca="true" t="shared" si="0" ref="E7:E16">SUM(F7:I7)</f>
        <v>89.19</v>
      </c>
      <c r="F7" s="122">
        <v>68.37</v>
      </c>
      <c r="G7" s="122"/>
      <c r="H7" s="122">
        <f>'部门收支预算总表'!D9</f>
        <v>11.82</v>
      </c>
      <c r="I7" s="122">
        <v>9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76"/>
      <c r="IQ7" s="176"/>
      <c r="IR7" s="176"/>
      <c r="IS7" s="176"/>
      <c r="IT7" s="176"/>
      <c r="IU7" s="176"/>
      <c r="IV7" s="176"/>
    </row>
    <row r="8" spans="1:256" s="102" customFormat="1" ht="31.5" customHeight="1">
      <c r="A8" s="172" t="s">
        <v>80</v>
      </c>
      <c r="B8" s="120" t="s">
        <v>81</v>
      </c>
      <c r="C8" s="120" t="s">
        <v>83</v>
      </c>
      <c r="D8" s="123" t="s">
        <v>84</v>
      </c>
      <c r="E8" s="118">
        <f t="shared" si="0"/>
        <v>18.6</v>
      </c>
      <c r="F8" s="122">
        <v>0</v>
      </c>
      <c r="G8" s="122"/>
      <c r="H8" s="122"/>
      <c r="I8" s="122">
        <v>18.6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76"/>
      <c r="IQ8" s="176"/>
      <c r="IR8" s="176"/>
      <c r="IS8" s="176"/>
      <c r="IT8" s="176"/>
      <c r="IU8" s="176"/>
      <c r="IV8" s="176"/>
    </row>
    <row r="9" spans="1:256" s="102" customFormat="1" ht="31.5" customHeight="1">
      <c r="A9" s="172" t="s">
        <v>80</v>
      </c>
      <c r="B9" s="120" t="s">
        <v>81</v>
      </c>
      <c r="C9" s="120" t="s">
        <v>85</v>
      </c>
      <c r="D9" s="123" t="s">
        <v>86</v>
      </c>
      <c r="E9" s="118">
        <f t="shared" si="0"/>
        <v>185</v>
      </c>
      <c r="F9" s="118">
        <v>0</v>
      </c>
      <c r="G9" s="173"/>
      <c r="H9" s="122"/>
      <c r="I9" s="122">
        <v>185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76"/>
      <c r="IQ9" s="176"/>
      <c r="IR9" s="176"/>
      <c r="IS9" s="176"/>
      <c r="IT9" s="176"/>
      <c r="IU9" s="176"/>
      <c r="IV9" s="176"/>
    </row>
    <row r="10" spans="1:256" s="102" customFormat="1" ht="31.5" customHeight="1">
      <c r="A10" s="172" t="s">
        <v>80</v>
      </c>
      <c r="B10" s="120" t="s">
        <v>83</v>
      </c>
      <c r="C10" s="120" t="s">
        <v>85</v>
      </c>
      <c r="D10" s="124" t="s">
        <v>87</v>
      </c>
      <c r="E10" s="118">
        <f t="shared" si="0"/>
        <v>7.2</v>
      </c>
      <c r="F10" s="118">
        <v>0</v>
      </c>
      <c r="G10" s="122"/>
      <c r="H10" s="122"/>
      <c r="I10" s="122">
        <v>7.2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76"/>
      <c r="IQ10" s="176"/>
      <c r="IR10" s="176"/>
      <c r="IS10" s="176"/>
      <c r="IT10" s="176"/>
      <c r="IU10" s="176"/>
      <c r="IV10" s="176"/>
    </row>
    <row r="11" spans="1:256" s="166" customFormat="1" ht="31.5" customHeight="1">
      <c r="A11" s="172" t="s">
        <v>80</v>
      </c>
      <c r="B11" s="120" t="s">
        <v>83</v>
      </c>
      <c r="C11" s="120" t="s">
        <v>88</v>
      </c>
      <c r="D11" s="124" t="s">
        <v>89</v>
      </c>
      <c r="E11" s="118">
        <f t="shared" si="0"/>
        <v>13</v>
      </c>
      <c r="F11" s="118">
        <v>0</v>
      </c>
      <c r="G11" s="122"/>
      <c r="H11" s="122"/>
      <c r="I11" s="122">
        <v>13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76"/>
      <c r="IQ11" s="176"/>
      <c r="IR11" s="176"/>
      <c r="IS11" s="176"/>
      <c r="IT11" s="176"/>
      <c r="IU11" s="176"/>
      <c r="IV11" s="176"/>
    </row>
    <row r="12" spans="1:256" s="166" customFormat="1" ht="31.5" customHeight="1">
      <c r="A12" s="172" t="s">
        <v>80</v>
      </c>
      <c r="B12" s="120" t="s">
        <v>81</v>
      </c>
      <c r="C12" s="120" t="s">
        <v>90</v>
      </c>
      <c r="D12" s="124" t="s">
        <v>91</v>
      </c>
      <c r="E12" s="118">
        <f t="shared" si="0"/>
        <v>591.47</v>
      </c>
      <c r="F12" s="122">
        <v>461.47</v>
      </c>
      <c r="H12" s="122"/>
      <c r="I12" s="122">
        <v>130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76"/>
      <c r="IQ12" s="176"/>
      <c r="IR12" s="176"/>
      <c r="IS12" s="176"/>
      <c r="IT12" s="176"/>
      <c r="IU12" s="176"/>
      <c r="IV12" s="176"/>
    </row>
    <row r="13" spans="1:256" s="101" customFormat="1" ht="31.5" customHeight="1">
      <c r="A13" s="174" t="s">
        <v>92</v>
      </c>
      <c r="B13" s="125" t="s">
        <v>93</v>
      </c>
      <c r="C13" s="125" t="s">
        <v>81</v>
      </c>
      <c r="D13" s="126" t="s">
        <v>94</v>
      </c>
      <c r="E13" s="118">
        <f t="shared" si="0"/>
        <v>31.41</v>
      </c>
      <c r="F13" s="175">
        <v>31.41</v>
      </c>
      <c r="G13" s="173"/>
      <c r="H13" s="173"/>
      <c r="I13" s="173"/>
      <c r="IP13" s="176"/>
      <c r="IQ13" s="176"/>
      <c r="IR13" s="176"/>
      <c r="IS13" s="176"/>
      <c r="IT13" s="176"/>
      <c r="IU13" s="176"/>
      <c r="IV13" s="176"/>
    </row>
    <row r="14" spans="1:256" s="101" customFormat="1" ht="31.5" customHeight="1">
      <c r="A14" s="174" t="s">
        <v>95</v>
      </c>
      <c r="B14" s="125" t="s">
        <v>88</v>
      </c>
      <c r="C14" s="125" t="s">
        <v>88</v>
      </c>
      <c r="D14" s="126" t="s">
        <v>96</v>
      </c>
      <c r="E14" s="118">
        <f t="shared" si="0"/>
        <v>83.76960000000001</v>
      </c>
      <c r="F14" s="175">
        <v>83.76960000000001</v>
      </c>
      <c r="G14" s="173"/>
      <c r="H14" s="173"/>
      <c r="I14" s="173"/>
      <c r="IP14" s="176"/>
      <c r="IQ14" s="176"/>
      <c r="IR14" s="176"/>
      <c r="IS14" s="176"/>
      <c r="IT14" s="176"/>
      <c r="IU14" s="176"/>
      <c r="IV14" s="176"/>
    </row>
    <row r="15" spans="1:256" s="101" customFormat="1" ht="31.5" customHeight="1">
      <c r="A15" s="174" t="s">
        <v>97</v>
      </c>
      <c r="B15" s="125" t="s">
        <v>83</v>
      </c>
      <c r="C15" s="125" t="s">
        <v>81</v>
      </c>
      <c r="D15" s="126" t="s">
        <v>98</v>
      </c>
      <c r="E15" s="118">
        <f t="shared" si="0"/>
        <v>52.36</v>
      </c>
      <c r="F15" s="175">
        <v>52.36</v>
      </c>
      <c r="G15" s="173"/>
      <c r="H15" s="173"/>
      <c r="I15" s="173"/>
      <c r="IP15" s="176"/>
      <c r="IQ15" s="176"/>
      <c r="IR15" s="176"/>
      <c r="IS15" s="176"/>
      <c r="IT15" s="176"/>
      <c r="IU15" s="176"/>
      <c r="IV15" s="176"/>
    </row>
    <row r="16" spans="1:256" s="101" customFormat="1" ht="31.5" customHeight="1">
      <c r="A16" s="174" t="s">
        <v>95</v>
      </c>
      <c r="B16" s="125" t="s">
        <v>88</v>
      </c>
      <c r="C16" s="125" t="s">
        <v>81</v>
      </c>
      <c r="D16" s="126" t="s">
        <v>99</v>
      </c>
      <c r="E16" s="118">
        <f t="shared" si="0"/>
        <v>15.11</v>
      </c>
      <c r="F16" s="175">
        <v>0</v>
      </c>
      <c r="G16" s="122">
        <f>'部门收支预算总表'!D10</f>
        <v>15.11</v>
      </c>
      <c r="H16" s="173"/>
      <c r="I16" s="173"/>
      <c r="IP16" s="176"/>
      <c r="IQ16" s="176"/>
      <c r="IR16" s="176"/>
      <c r="IS16" s="176"/>
      <c r="IT16" s="176"/>
      <c r="IU16" s="176"/>
      <c r="IV16" s="176"/>
    </row>
    <row r="17" s="100" customFormat="1" ht="10.5"/>
    <row r="18" s="100" customFormat="1" ht="10.5"/>
    <row r="19" s="100" customFormat="1" ht="10.5"/>
    <row r="20" s="100" customFormat="1" ht="10.5"/>
    <row r="21" s="100" customFormat="1" ht="10.5"/>
    <row r="22" s="100" customFormat="1" ht="10.5"/>
    <row r="23" s="100" customFormat="1" ht="10.5"/>
    <row r="24" s="100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8">
      <selection activeCell="D7" sqref="D7:D8"/>
    </sheetView>
  </sheetViews>
  <sheetFormatPr defaultColWidth="9.16015625" defaultRowHeight="11.25"/>
  <cols>
    <col min="1" max="1" width="40.33203125" style="137" customWidth="1"/>
    <col min="2" max="4" width="36.66015625" style="137" customWidth="1"/>
    <col min="5" max="242" width="9.16015625" style="137" customWidth="1"/>
    <col min="243" max="16384" width="9.16015625" style="138" customWidth="1"/>
  </cols>
  <sheetData>
    <row r="1" spans="1:241" ht="24.75" customHeight="1">
      <c r="A1" s="139"/>
      <c r="B1" s="140"/>
      <c r="C1" s="140"/>
      <c r="D1" s="140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</row>
    <row r="2" spans="1:241" ht="24.75" customHeight="1">
      <c r="A2" s="142" t="s">
        <v>108</v>
      </c>
      <c r="B2" s="142"/>
      <c r="C2" s="142"/>
      <c r="D2" s="142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</row>
    <row r="3" spans="1:241" ht="24.75" customHeight="1">
      <c r="A3" s="143"/>
      <c r="D3" s="144" t="s">
        <v>15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</row>
    <row r="4" spans="1:241" ht="24.75" customHeight="1">
      <c r="A4" s="145" t="s">
        <v>18</v>
      </c>
      <c r="B4" s="145" t="s">
        <v>19</v>
      </c>
      <c r="C4" s="145" t="s">
        <v>20</v>
      </c>
      <c r="D4" s="146" t="s">
        <v>21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</row>
    <row r="5" spans="1:241" ht="41.25" customHeight="1">
      <c r="A5" s="145"/>
      <c r="B5" s="147"/>
      <c r="C5" s="145"/>
      <c r="D5" s="146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</row>
    <row r="6" spans="1:241" s="136" customFormat="1" ht="24.75" customHeight="1">
      <c r="A6" s="148" t="s">
        <v>37</v>
      </c>
      <c r="B6" s="149">
        <f>'部门收支预算总表'!B7</f>
        <v>1087.13</v>
      </c>
      <c r="C6" s="150" t="s">
        <v>38</v>
      </c>
      <c r="D6" s="149">
        <f>SUM(D7:D9)</f>
        <v>724.33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</row>
    <row r="7" spans="1:241" s="136" customFormat="1" ht="24.75" customHeight="1">
      <c r="A7" s="148" t="s">
        <v>39</v>
      </c>
      <c r="B7" s="149"/>
      <c r="C7" s="152" t="s">
        <v>40</v>
      </c>
      <c r="D7" s="149">
        <f>'部门收支预算总表'!D8</f>
        <v>697.4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</row>
    <row r="8" spans="1:241" s="136" customFormat="1" ht="24.75" customHeight="1">
      <c r="A8" s="148" t="s">
        <v>41</v>
      </c>
      <c r="B8" s="149"/>
      <c r="C8" s="153" t="s">
        <v>42</v>
      </c>
      <c r="D8" s="149">
        <f>'部门收支预算总表'!D9</f>
        <v>11.82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</row>
    <row r="9" spans="1:241" s="136" customFormat="1" ht="24.75" customHeight="1">
      <c r="A9" s="148" t="s">
        <v>43</v>
      </c>
      <c r="B9" s="149"/>
      <c r="C9" s="153" t="s">
        <v>44</v>
      </c>
      <c r="D9" s="149">
        <f>'部门收支预算总表'!D10</f>
        <v>15.11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</row>
    <row r="10" spans="1:241" s="136" customFormat="1" ht="24.75" customHeight="1">
      <c r="A10" s="148" t="s">
        <v>45</v>
      </c>
      <c r="B10" s="149"/>
      <c r="C10" s="153" t="s">
        <v>46</v>
      </c>
      <c r="D10" s="149">
        <f>SUM(D11:D19)</f>
        <v>362.79999999999995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</row>
    <row r="11" spans="1:241" s="136" customFormat="1" ht="30" customHeight="1">
      <c r="A11" s="148" t="s">
        <v>47</v>
      </c>
      <c r="B11" s="149"/>
      <c r="C11" s="154" t="s">
        <v>48</v>
      </c>
      <c r="D11" s="149">
        <f>'部门收支预算总表'!D12</f>
        <v>0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</row>
    <row r="12" spans="1:241" s="136" customFormat="1" ht="24.75" customHeight="1">
      <c r="A12" s="148" t="s">
        <v>49</v>
      </c>
      <c r="B12" s="149"/>
      <c r="C12" s="155" t="s">
        <v>50</v>
      </c>
      <c r="D12" s="149">
        <f>'部门收支预算总表'!D13</f>
        <v>0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</row>
    <row r="13" spans="1:241" s="136" customFormat="1" ht="28.5" customHeight="1">
      <c r="A13" s="148" t="s">
        <v>51</v>
      </c>
      <c r="B13" s="149"/>
      <c r="C13" s="155" t="s">
        <v>52</v>
      </c>
      <c r="D13" s="149">
        <f>'部门收支预算总表'!D14</f>
        <v>362.79999999999995</v>
      </c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</row>
    <row r="14" spans="1:241" s="136" customFormat="1" ht="24.75" customHeight="1">
      <c r="A14" s="156" t="s">
        <v>53</v>
      </c>
      <c r="B14" s="149"/>
      <c r="C14" s="155" t="s">
        <v>54</v>
      </c>
      <c r="D14" s="149">
        <f>'部门收支预算总表'!D15</f>
        <v>0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</row>
    <row r="15" spans="1:241" s="136" customFormat="1" ht="24.75" customHeight="1">
      <c r="A15" s="157" t="s">
        <v>55</v>
      </c>
      <c r="B15" s="158"/>
      <c r="C15" s="159" t="s">
        <v>56</v>
      </c>
      <c r="D15" s="149">
        <f>'部门收支预算总表'!D16</f>
        <v>0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</row>
    <row r="16" spans="1:241" s="136" customFormat="1" ht="24.75" customHeight="1">
      <c r="A16" s="160" t="s">
        <v>57</v>
      </c>
      <c r="B16" s="158"/>
      <c r="C16" s="159" t="s">
        <v>58</v>
      </c>
      <c r="D16" s="149">
        <f>'部门收支预算总表'!D17</f>
        <v>0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</row>
    <row r="17" spans="1:241" s="136" customFormat="1" ht="24.75" customHeight="1">
      <c r="A17" s="157" t="s">
        <v>59</v>
      </c>
      <c r="B17" s="158"/>
      <c r="C17" s="159" t="s">
        <v>60</v>
      </c>
      <c r="D17" s="149">
        <f>'部门收支预算总表'!D18</f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</row>
    <row r="18" spans="1:241" ht="24" customHeight="1">
      <c r="A18" s="160"/>
      <c r="B18" s="158"/>
      <c r="C18" s="161" t="s">
        <v>61</v>
      </c>
      <c r="D18" s="149">
        <f>'部门收支预算总表'!D19</f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</row>
    <row r="19" spans="1:241" ht="24" customHeight="1">
      <c r="A19" s="162" t="s">
        <v>62</v>
      </c>
      <c r="B19" s="158">
        <f>SUM(B6:B18)</f>
        <v>1087.13</v>
      </c>
      <c r="C19" s="161" t="s">
        <v>63</v>
      </c>
      <c r="D19" s="149">
        <f>'部门收支预算总表'!D20</f>
        <v>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</row>
    <row r="20" spans="1:241" s="136" customFormat="1" ht="27" customHeight="1">
      <c r="A20" s="163" t="s">
        <v>64</v>
      </c>
      <c r="B20" s="158"/>
      <c r="C20" s="161"/>
      <c r="D20" s="158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</row>
    <row r="21" spans="1:241" s="136" customFormat="1" ht="24" customHeight="1">
      <c r="A21" s="163" t="s">
        <v>65</v>
      </c>
      <c r="B21" s="158"/>
      <c r="C21" s="161"/>
      <c r="D21" s="158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</row>
    <row r="22" spans="1:241" ht="20.25" customHeight="1">
      <c r="A22" s="163"/>
      <c r="B22" s="158"/>
      <c r="C22" s="161"/>
      <c r="D22" s="15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</row>
    <row r="23" spans="1:241" s="136" customFormat="1" ht="21" customHeight="1">
      <c r="A23" s="164" t="s">
        <v>66</v>
      </c>
      <c r="B23" s="158">
        <f>SUM(B19:B21)</f>
        <v>1087.13</v>
      </c>
      <c r="C23" s="165" t="s">
        <v>67</v>
      </c>
      <c r="D23" s="158">
        <f>D6+D10</f>
        <v>1087.13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</row>
    <row r="24" spans="6:241" ht="19.5" customHeight="1"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view="pageBreakPreview" zoomScale="85" zoomScaleSheetLayoutView="85" workbookViewId="0" topLeftCell="A1">
      <selection activeCell="H27" sqref="H27"/>
    </sheetView>
  </sheetViews>
  <sheetFormatPr defaultColWidth="9.16015625" defaultRowHeight="11.25"/>
  <cols>
    <col min="1" max="1" width="9" style="100" customWidth="1"/>
    <col min="2" max="2" width="8" style="100" customWidth="1"/>
    <col min="3" max="3" width="8.5" style="100" customWidth="1"/>
    <col min="4" max="4" width="32.33203125" style="100" customWidth="1"/>
    <col min="5" max="5" width="20.16015625" style="100" customWidth="1"/>
    <col min="6" max="10" width="23.83203125" style="100" customWidth="1"/>
    <col min="11" max="17" width="19.16015625" style="100" customWidth="1"/>
    <col min="18" max="20" width="9.16015625" style="100" customWidth="1"/>
    <col min="21" max="21" width="10" style="100" bestFit="1" customWidth="1"/>
    <col min="22" max="16384" width="9.16015625" style="100" customWidth="1"/>
  </cols>
  <sheetData>
    <row r="1" spans="1:5" ht="18.75" customHeight="1">
      <c r="A1" s="103"/>
      <c r="B1" s="104"/>
      <c r="E1" s="105"/>
    </row>
    <row r="2" spans="1:17" ht="25.5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ht="17.25" customHeight="1">
      <c r="B3" s="107"/>
      <c r="Q3" s="127" t="s">
        <v>15</v>
      </c>
    </row>
    <row r="4" spans="1:17" s="101" customFormat="1" ht="22.5" customHeight="1">
      <c r="A4" s="108" t="s">
        <v>70</v>
      </c>
      <c r="B4" s="109"/>
      <c r="C4" s="110"/>
      <c r="D4" s="111" t="s">
        <v>101</v>
      </c>
      <c r="E4" s="112" t="s">
        <v>102</v>
      </c>
      <c r="F4" s="129" t="s">
        <v>103</v>
      </c>
      <c r="G4" s="130"/>
      <c r="H4" s="130"/>
      <c r="I4" s="130"/>
      <c r="J4" s="130"/>
      <c r="K4" s="130"/>
      <c r="L4" s="130"/>
      <c r="M4" s="130"/>
      <c r="N4" s="130"/>
      <c r="O4" s="132"/>
      <c r="P4" s="133"/>
      <c r="Q4" s="112" t="s">
        <v>104</v>
      </c>
    </row>
    <row r="5" spans="1:17" s="101" customFormat="1" ht="31.5" customHeight="1">
      <c r="A5" s="114" t="s">
        <v>76</v>
      </c>
      <c r="B5" s="114" t="s">
        <v>77</v>
      </c>
      <c r="C5" s="115" t="s">
        <v>78</v>
      </c>
      <c r="D5" s="116"/>
      <c r="E5" s="112"/>
      <c r="F5" s="115" t="s">
        <v>105</v>
      </c>
      <c r="G5" s="115"/>
      <c r="H5" s="115"/>
      <c r="I5" s="115"/>
      <c r="J5" s="115"/>
      <c r="K5" s="115"/>
      <c r="L5" s="128" t="s">
        <v>106</v>
      </c>
      <c r="M5" s="134" t="s">
        <v>107</v>
      </c>
      <c r="N5" s="135"/>
      <c r="O5" s="135"/>
      <c r="P5" s="135"/>
      <c r="Q5" s="112"/>
    </row>
    <row r="6" spans="1:17" s="101" customFormat="1" ht="27" customHeight="1">
      <c r="A6" s="115"/>
      <c r="B6" s="115"/>
      <c r="C6" s="115"/>
      <c r="D6" s="116"/>
      <c r="E6" s="112"/>
      <c r="F6" s="115" t="s">
        <v>110</v>
      </c>
      <c r="G6" s="115" t="s">
        <v>111</v>
      </c>
      <c r="H6" s="115" t="s">
        <v>112</v>
      </c>
      <c r="I6" s="115" t="s">
        <v>113</v>
      </c>
      <c r="J6" s="115" t="s">
        <v>114</v>
      </c>
      <c r="K6" s="115" t="s">
        <v>98</v>
      </c>
      <c r="L6" s="128" t="s">
        <v>115</v>
      </c>
      <c r="M6" s="111" t="s">
        <v>116</v>
      </c>
      <c r="N6" s="111" t="s">
        <v>117</v>
      </c>
      <c r="O6" s="111" t="s">
        <v>118</v>
      </c>
      <c r="P6" s="111" t="s">
        <v>119</v>
      </c>
      <c r="Q6" s="112"/>
    </row>
    <row r="7" spans="1:17" s="101" customFormat="1" ht="31.5" customHeight="1">
      <c r="A7" s="117" t="s">
        <v>79</v>
      </c>
      <c r="B7" s="117" t="s">
        <v>79</v>
      </c>
      <c r="C7" s="118" t="s">
        <v>79</v>
      </c>
      <c r="D7" s="119"/>
      <c r="E7" s="118">
        <f>SUM(F7:Q7)</f>
        <v>1087.1095999999998</v>
      </c>
      <c r="F7" s="131">
        <f>SUM(F8:F17)</f>
        <v>418.85</v>
      </c>
      <c r="G7" s="131">
        <f aca="true" t="shared" si="0" ref="G7:Q7">SUM(G8:G17)</f>
        <v>104.71000000000001</v>
      </c>
      <c r="H7" s="131">
        <f t="shared" si="0"/>
        <v>83.76960000000001</v>
      </c>
      <c r="I7" s="131">
        <f t="shared" si="0"/>
        <v>31.41</v>
      </c>
      <c r="J7" s="131">
        <f t="shared" si="0"/>
        <v>6.279999999999999</v>
      </c>
      <c r="K7" s="131">
        <f t="shared" si="0"/>
        <v>52.36</v>
      </c>
      <c r="L7" s="131">
        <f t="shared" si="0"/>
        <v>15.11</v>
      </c>
      <c r="M7" s="131">
        <f t="shared" si="0"/>
        <v>2.34</v>
      </c>
      <c r="N7" s="131">
        <f t="shared" si="0"/>
        <v>0.18</v>
      </c>
      <c r="O7" s="131">
        <f t="shared" si="0"/>
        <v>8.4</v>
      </c>
      <c r="P7" s="131">
        <f t="shared" si="0"/>
        <v>0.9</v>
      </c>
      <c r="Q7" s="131">
        <f t="shared" si="0"/>
        <v>362.79999999999995</v>
      </c>
    </row>
    <row r="8" spans="1:17" s="102" customFormat="1" ht="27.75" customHeight="1">
      <c r="A8" s="120" t="s">
        <v>80</v>
      </c>
      <c r="B8" s="120" t="s">
        <v>81</v>
      </c>
      <c r="C8" s="120" t="s">
        <v>81</v>
      </c>
      <c r="D8" s="121" t="s">
        <v>82</v>
      </c>
      <c r="E8" s="118">
        <f aca="true" t="shared" si="1" ref="E8:E17">SUM(F8:Q8)</f>
        <v>89.19000000000003</v>
      </c>
      <c r="F8" s="122">
        <v>54.05</v>
      </c>
      <c r="G8" s="122">
        <v>13.51</v>
      </c>
      <c r="H8" s="122"/>
      <c r="I8" s="122"/>
      <c r="J8" s="122">
        <v>0.81</v>
      </c>
      <c r="K8" s="122"/>
      <c r="L8" s="122">
        <v>0</v>
      </c>
      <c r="M8" s="122">
        <v>2.34</v>
      </c>
      <c r="N8" s="122">
        <v>0.18</v>
      </c>
      <c r="O8" s="122">
        <v>8.4</v>
      </c>
      <c r="P8" s="122">
        <v>0.9</v>
      </c>
      <c r="Q8" s="122">
        <v>9</v>
      </c>
    </row>
    <row r="9" spans="1:17" s="102" customFormat="1" ht="27.75" customHeight="1">
      <c r="A9" s="120" t="s">
        <v>80</v>
      </c>
      <c r="B9" s="120" t="s">
        <v>81</v>
      </c>
      <c r="C9" s="120" t="s">
        <v>83</v>
      </c>
      <c r="D9" s="123" t="s">
        <v>84</v>
      </c>
      <c r="E9" s="118">
        <f t="shared" si="1"/>
        <v>18.6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>
        <v>18.6</v>
      </c>
    </row>
    <row r="10" spans="1:17" s="102" customFormat="1" ht="27.75" customHeight="1">
      <c r="A10" s="120" t="s">
        <v>80</v>
      </c>
      <c r="B10" s="120" t="s">
        <v>81</v>
      </c>
      <c r="C10" s="120" t="s">
        <v>85</v>
      </c>
      <c r="D10" s="123" t="s">
        <v>86</v>
      </c>
      <c r="E10" s="118">
        <f t="shared" si="1"/>
        <v>185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>
        <v>185</v>
      </c>
    </row>
    <row r="11" spans="1:17" s="102" customFormat="1" ht="27.75" customHeight="1">
      <c r="A11" s="120" t="s">
        <v>80</v>
      </c>
      <c r="B11" s="120" t="s">
        <v>83</v>
      </c>
      <c r="C11" s="120" t="s">
        <v>85</v>
      </c>
      <c r="D11" s="124" t="s">
        <v>87</v>
      </c>
      <c r="E11" s="118">
        <f t="shared" si="1"/>
        <v>7.2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>
        <v>7.2</v>
      </c>
    </row>
    <row r="12" spans="1:17" s="102" customFormat="1" ht="27.75" customHeight="1">
      <c r="A12" s="120" t="s">
        <v>80</v>
      </c>
      <c r="B12" s="120" t="s">
        <v>83</v>
      </c>
      <c r="C12" s="120" t="s">
        <v>88</v>
      </c>
      <c r="D12" s="124" t="s">
        <v>89</v>
      </c>
      <c r="E12" s="118">
        <f t="shared" si="1"/>
        <v>13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>
        <v>13</v>
      </c>
    </row>
    <row r="13" spans="1:17" s="102" customFormat="1" ht="27.75" customHeight="1">
      <c r="A13" s="120" t="s">
        <v>80</v>
      </c>
      <c r="B13" s="120" t="s">
        <v>81</v>
      </c>
      <c r="C13" s="120" t="s">
        <v>90</v>
      </c>
      <c r="D13" s="124" t="s">
        <v>91</v>
      </c>
      <c r="E13" s="118">
        <f t="shared" si="1"/>
        <v>591.47</v>
      </c>
      <c r="F13" s="122">
        <v>364.8</v>
      </c>
      <c r="G13" s="122">
        <v>91.2</v>
      </c>
      <c r="H13" s="122"/>
      <c r="I13" s="122"/>
      <c r="J13" s="122">
        <v>5.47</v>
      </c>
      <c r="K13" s="122"/>
      <c r="L13" s="122"/>
      <c r="M13" s="122"/>
      <c r="N13" s="122"/>
      <c r="O13" s="122"/>
      <c r="P13" s="122"/>
      <c r="Q13" s="122">
        <v>130</v>
      </c>
    </row>
    <row r="14" spans="1:17" s="102" customFormat="1" ht="27.75" customHeight="1">
      <c r="A14" s="125" t="s">
        <v>92</v>
      </c>
      <c r="B14" s="125" t="s">
        <v>93</v>
      </c>
      <c r="C14" s="125" t="s">
        <v>81</v>
      </c>
      <c r="D14" s="126" t="s">
        <v>94</v>
      </c>
      <c r="E14" s="118">
        <f t="shared" si="1"/>
        <v>31.41</v>
      </c>
      <c r="F14" s="122"/>
      <c r="G14" s="122"/>
      <c r="H14" s="122"/>
      <c r="I14" s="122">
        <v>31.41</v>
      </c>
      <c r="J14" s="122"/>
      <c r="K14" s="122"/>
      <c r="L14" s="122"/>
      <c r="M14" s="122"/>
      <c r="N14" s="122"/>
      <c r="O14" s="122"/>
      <c r="P14" s="122"/>
      <c r="Q14" s="122"/>
    </row>
    <row r="15" spans="1:17" s="102" customFormat="1" ht="27.75" customHeight="1">
      <c r="A15" s="125" t="s">
        <v>95</v>
      </c>
      <c r="B15" s="125" t="s">
        <v>88</v>
      </c>
      <c r="C15" s="125" t="s">
        <v>88</v>
      </c>
      <c r="D15" s="126" t="s">
        <v>96</v>
      </c>
      <c r="E15" s="118">
        <f t="shared" si="1"/>
        <v>83.76960000000001</v>
      </c>
      <c r="F15" s="122"/>
      <c r="G15" s="122"/>
      <c r="H15" s="122">
        <v>83.76960000000001</v>
      </c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s="102" customFormat="1" ht="27.75" customHeight="1">
      <c r="A16" s="125" t="s">
        <v>97</v>
      </c>
      <c r="B16" s="125" t="s">
        <v>83</v>
      </c>
      <c r="C16" s="125" t="s">
        <v>81</v>
      </c>
      <c r="D16" s="126" t="s">
        <v>98</v>
      </c>
      <c r="E16" s="118">
        <f t="shared" si="1"/>
        <v>52.36</v>
      </c>
      <c r="F16" s="122"/>
      <c r="G16" s="122"/>
      <c r="H16" s="122"/>
      <c r="I16" s="122"/>
      <c r="J16" s="122"/>
      <c r="K16" s="122">
        <v>52.36</v>
      </c>
      <c r="L16" s="122"/>
      <c r="M16" s="122"/>
      <c r="N16" s="122"/>
      <c r="O16" s="122"/>
      <c r="P16" s="122"/>
      <c r="Q16" s="122"/>
    </row>
    <row r="17" spans="1:17" s="102" customFormat="1" ht="27.75" customHeight="1">
      <c r="A17" s="125" t="s">
        <v>95</v>
      </c>
      <c r="B17" s="125" t="s">
        <v>88</v>
      </c>
      <c r="C17" s="125" t="s">
        <v>81</v>
      </c>
      <c r="D17" s="126" t="s">
        <v>99</v>
      </c>
      <c r="E17" s="118">
        <f t="shared" si="1"/>
        <v>15.11</v>
      </c>
      <c r="F17" s="122"/>
      <c r="G17" s="122"/>
      <c r="H17" s="122"/>
      <c r="I17" s="122"/>
      <c r="J17" s="122"/>
      <c r="K17" s="122"/>
      <c r="L17" s="122">
        <v>15.11</v>
      </c>
      <c r="M17" s="122"/>
      <c r="N17" s="122"/>
      <c r="O17" s="122"/>
      <c r="P17" s="122"/>
      <c r="Q17" s="122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5" zoomScaleNormal="85" zoomScaleSheetLayoutView="100" workbookViewId="0" topLeftCell="A1">
      <selection activeCell="I27" sqref="I27"/>
    </sheetView>
  </sheetViews>
  <sheetFormatPr defaultColWidth="9.16015625" defaultRowHeight="11.25"/>
  <cols>
    <col min="1" max="1" width="9" style="100" customWidth="1"/>
    <col min="2" max="2" width="8" style="100" customWidth="1"/>
    <col min="3" max="3" width="8.5" style="100" customWidth="1"/>
    <col min="4" max="4" width="32.33203125" style="100" customWidth="1"/>
    <col min="5" max="5" width="20.16015625" style="100" customWidth="1"/>
    <col min="6" max="10" width="23.83203125" style="100" customWidth="1"/>
    <col min="11" max="16" width="19.16015625" style="100" customWidth="1"/>
    <col min="17" max="19" width="9.16015625" style="100" customWidth="1"/>
    <col min="20" max="20" width="10" style="100" bestFit="1" customWidth="1"/>
    <col min="21" max="16384" width="9.16015625" style="100" customWidth="1"/>
  </cols>
  <sheetData>
    <row r="1" spans="1:5" s="100" customFormat="1" ht="18.75" customHeight="1">
      <c r="A1" s="103"/>
      <c r="B1" s="104"/>
      <c r="E1" s="105"/>
    </row>
    <row r="2" spans="1:16" s="100" customFormat="1" ht="25.5" customHeight="1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6" s="100" customFormat="1" ht="17.25" customHeight="1">
      <c r="B3" s="107"/>
      <c r="P3" s="127" t="s">
        <v>15</v>
      </c>
    </row>
    <row r="4" spans="1:16" s="101" customFormat="1" ht="22.5" customHeight="1">
      <c r="A4" s="108" t="s">
        <v>70</v>
      </c>
      <c r="B4" s="109"/>
      <c r="C4" s="110"/>
      <c r="D4" s="111" t="s">
        <v>101</v>
      </c>
      <c r="E4" s="112" t="s">
        <v>102</v>
      </c>
      <c r="F4" s="113" t="s">
        <v>103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01" customFormat="1" ht="31.5" customHeight="1">
      <c r="A5" s="114" t="s">
        <v>76</v>
      </c>
      <c r="B5" s="114" t="s">
        <v>77</v>
      </c>
      <c r="C5" s="115" t="s">
        <v>78</v>
      </c>
      <c r="D5" s="116"/>
      <c r="E5" s="112"/>
      <c r="F5" s="115" t="s">
        <v>105</v>
      </c>
      <c r="G5" s="115"/>
      <c r="H5" s="115"/>
      <c r="I5" s="115"/>
      <c r="J5" s="115"/>
      <c r="K5" s="115"/>
      <c r="L5" s="128" t="s">
        <v>106</v>
      </c>
      <c r="M5" s="115" t="s">
        <v>107</v>
      </c>
      <c r="N5" s="115"/>
      <c r="O5" s="115"/>
      <c r="P5" s="115"/>
    </row>
    <row r="6" spans="1:16" s="101" customFormat="1" ht="27" customHeight="1">
      <c r="A6" s="115"/>
      <c r="B6" s="115"/>
      <c r="C6" s="115"/>
      <c r="D6" s="116"/>
      <c r="E6" s="112"/>
      <c r="F6" s="115" t="s">
        <v>110</v>
      </c>
      <c r="G6" s="115" t="s">
        <v>111</v>
      </c>
      <c r="H6" s="115" t="s">
        <v>112</v>
      </c>
      <c r="I6" s="115" t="s">
        <v>113</v>
      </c>
      <c r="J6" s="115" t="s">
        <v>114</v>
      </c>
      <c r="K6" s="115" t="s">
        <v>98</v>
      </c>
      <c r="L6" s="128" t="s">
        <v>115</v>
      </c>
      <c r="M6" s="115" t="s">
        <v>116</v>
      </c>
      <c r="N6" s="115" t="s">
        <v>117</v>
      </c>
      <c r="O6" s="115" t="s">
        <v>118</v>
      </c>
      <c r="P6" s="115" t="s">
        <v>119</v>
      </c>
    </row>
    <row r="7" spans="1:16" s="101" customFormat="1" ht="31.5" customHeight="1">
      <c r="A7" s="117" t="s">
        <v>79</v>
      </c>
      <c r="B7" s="117" t="s">
        <v>79</v>
      </c>
      <c r="C7" s="118" t="s">
        <v>79</v>
      </c>
      <c r="D7" s="119"/>
      <c r="E7" s="118">
        <f aca="true" t="shared" si="0" ref="E7:E17">SUM(F7:P7)</f>
        <v>724.3095999999999</v>
      </c>
      <c r="F7" s="118">
        <f aca="true" t="shared" si="1" ref="F7:Q7">SUM(F8:F17)</f>
        <v>418.85</v>
      </c>
      <c r="G7" s="118">
        <f t="shared" si="1"/>
        <v>104.71000000000001</v>
      </c>
      <c r="H7" s="118">
        <f t="shared" si="1"/>
        <v>83.76960000000001</v>
      </c>
      <c r="I7" s="118">
        <f t="shared" si="1"/>
        <v>31.41</v>
      </c>
      <c r="J7" s="118">
        <f t="shared" si="1"/>
        <v>6.279999999999999</v>
      </c>
      <c r="K7" s="118">
        <f t="shared" si="1"/>
        <v>52.36</v>
      </c>
      <c r="L7" s="118">
        <f t="shared" si="1"/>
        <v>15.11</v>
      </c>
      <c r="M7" s="118">
        <f t="shared" si="1"/>
        <v>2.34</v>
      </c>
      <c r="N7" s="118">
        <f t="shared" si="1"/>
        <v>0.18</v>
      </c>
      <c r="O7" s="118">
        <f t="shared" si="1"/>
        <v>8.4</v>
      </c>
      <c r="P7" s="118">
        <f t="shared" si="1"/>
        <v>0.9</v>
      </c>
    </row>
    <row r="8" spans="1:16" s="102" customFormat="1" ht="27.75" customHeight="1">
      <c r="A8" s="120" t="s">
        <v>80</v>
      </c>
      <c r="B8" s="120" t="s">
        <v>81</v>
      </c>
      <c r="C8" s="120" t="s">
        <v>81</v>
      </c>
      <c r="D8" s="121" t="s">
        <v>82</v>
      </c>
      <c r="E8" s="118">
        <f t="shared" si="0"/>
        <v>80.19000000000003</v>
      </c>
      <c r="F8" s="122">
        <v>54.05</v>
      </c>
      <c r="G8" s="122">
        <v>13.51</v>
      </c>
      <c r="H8" s="122"/>
      <c r="I8" s="122"/>
      <c r="J8" s="122">
        <v>0.81</v>
      </c>
      <c r="K8" s="122"/>
      <c r="L8" s="122">
        <v>0</v>
      </c>
      <c r="M8" s="122">
        <v>2.34</v>
      </c>
      <c r="N8" s="122">
        <v>0.18</v>
      </c>
      <c r="O8" s="122">
        <v>8.4</v>
      </c>
      <c r="P8" s="122">
        <v>0.9</v>
      </c>
    </row>
    <row r="9" spans="1:16" s="102" customFormat="1" ht="27.75" customHeight="1">
      <c r="A9" s="120" t="s">
        <v>80</v>
      </c>
      <c r="B9" s="120" t="s">
        <v>81</v>
      </c>
      <c r="C9" s="120" t="s">
        <v>83</v>
      </c>
      <c r="D9" s="123" t="s">
        <v>84</v>
      </c>
      <c r="E9" s="118">
        <f t="shared" si="0"/>
        <v>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s="102" customFormat="1" ht="27.75" customHeight="1">
      <c r="A10" s="120" t="s">
        <v>80</v>
      </c>
      <c r="B10" s="120" t="s">
        <v>81</v>
      </c>
      <c r="C10" s="120" t="s">
        <v>85</v>
      </c>
      <c r="D10" s="123" t="s">
        <v>86</v>
      </c>
      <c r="E10" s="118">
        <f t="shared" si="0"/>
        <v>0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s="102" customFormat="1" ht="27.75" customHeight="1">
      <c r="A11" s="120" t="s">
        <v>80</v>
      </c>
      <c r="B11" s="120" t="s">
        <v>83</v>
      </c>
      <c r="C11" s="120" t="s">
        <v>85</v>
      </c>
      <c r="D11" s="124" t="s">
        <v>87</v>
      </c>
      <c r="E11" s="118">
        <f t="shared" si="0"/>
        <v>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s="102" customFormat="1" ht="27.75" customHeight="1">
      <c r="A12" s="120" t="s">
        <v>80</v>
      </c>
      <c r="B12" s="120" t="s">
        <v>83</v>
      </c>
      <c r="C12" s="120" t="s">
        <v>88</v>
      </c>
      <c r="D12" s="124" t="s">
        <v>89</v>
      </c>
      <c r="E12" s="118">
        <f t="shared" si="0"/>
        <v>0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s="102" customFormat="1" ht="27.75" customHeight="1">
      <c r="A13" s="120" t="s">
        <v>80</v>
      </c>
      <c r="B13" s="120" t="s">
        <v>81</v>
      </c>
      <c r="C13" s="120" t="s">
        <v>90</v>
      </c>
      <c r="D13" s="124" t="s">
        <v>91</v>
      </c>
      <c r="E13" s="118">
        <f t="shared" si="0"/>
        <v>461.47</v>
      </c>
      <c r="F13" s="122">
        <v>364.8</v>
      </c>
      <c r="G13" s="122">
        <v>91.2</v>
      </c>
      <c r="H13" s="122"/>
      <c r="I13" s="122"/>
      <c r="J13" s="122">
        <v>5.47</v>
      </c>
      <c r="K13" s="122"/>
      <c r="L13" s="122"/>
      <c r="M13" s="122"/>
      <c r="N13" s="122"/>
      <c r="O13" s="122"/>
      <c r="P13" s="122"/>
    </row>
    <row r="14" spans="1:16" s="102" customFormat="1" ht="27.75" customHeight="1">
      <c r="A14" s="125" t="s">
        <v>92</v>
      </c>
      <c r="B14" s="125" t="s">
        <v>93</v>
      </c>
      <c r="C14" s="125" t="s">
        <v>81</v>
      </c>
      <c r="D14" s="126" t="s">
        <v>94</v>
      </c>
      <c r="E14" s="118">
        <f t="shared" si="0"/>
        <v>31.41</v>
      </c>
      <c r="F14" s="122"/>
      <c r="G14" s="122"/>
      <c r="H14" s="122"/>
      <c r="I14" s="122">
        <v>31.41</v>
      </c>
      <c r="J14" s="122"/>
      <c r="K14" s="122"/>
      <c r="L14" s="122"/>
      <c r="M14" s="122"/>
      <c r="N14" s="122"/>
      <c r="O14" s="122"/>
      <c r="P14" s="122"/>
    </row>
    <row r="15" spans="1:16" s="102" customFormat="1" ht="27.75" customHeight="1">
      <c r="A15" s="125" t="s">
        <v>95</v>
      </c>
      <c r="B15" s="125" t="s">
        <v>88</v>
      </c>
      <c r="C15" s="125" t="s">
        <v>88</v>
      </c>
      <c r="D15" s="126" t="s">
        <v>96</v>
      </c>
      <c r="E15" s="118">
        <f t="shared" si="0"/>
        <v>83.76960000000001</v>
      </c>
      <c r="F15" s="122"/>
      <c r="G15" s="122"/>
      <c r="H15" s="122">
        <v>83.76960000000001</v>
      </c>
      <c r="I15" s="122"/>
      <c r="J15" s="122"/>
      <c r="K15" s="122"/>
      <c r="L15" s="122"/>
      <c r="M15" s="122"/>
      <c r="N15" s="122"/>
      <c r="O15" s="122"/>
      <c r="P15" s="122"/>
    </row>
    <row r="16" spans="1:16" s="102" customFormat="1" ht="27.75" customHeight="1">
      <c r="A16" s="125" t="s">
        <v>97</v>
      </c>
      <c r="B16" s="125" t="s">
        <v>83</v>
      </c>
      <c r="C16" s="125" t="s">
        <v>81</v>
      </c>
      <c r="D16" s="126" t="s">
        <v>98</v>
      </c>
      <c r="E16" s="118">
        <f t="shared" si="0"/>
        <v>52.36</v>
      </c>
      <c r="F16" s="122"/>
      <c r="G16" s="122"/>
      <c r="H16" s="122"/>
      <c r="I16" s="122"/>
      <c r="J16" s="122"/>
      <c r="K16" s="122">
        <v>52.36</v>
      </c>
      <c r="L16" s="122"/>
      <c r="M16" s="122"/>
      <c r="N16" s="122"/>
      <c r="O16" s="122"/>
      <c r="P16" s="122"/>
    </row>
    <row r="17" spans="1:16" s="102" customFormat="1" ht="27.75" customHeight="1">
      <c r="A17" s="125" t="s">
        <v>95</v>
      </c>
      <c r="B17" s="125" t="s">
        <v>88</v>
      </c>
      <c r="C17" s="125" t="s">
        <v>81</v>
      </c>
      <c r="D17" s="126" t="s">
        <v>99</v>
      </c>
      <c r="E17" s="118">
        <f t="shared" si="0"/>
        <v>15.11</v>
      </c>
      <c r="F17" s="122"/>
      <c r="G17" s="122"/>
      <c r="H17" s="122"/>
      <c r="I17" s="122"/>
      <c r="J17" s="122"/>
      <c r="K17" s="122"/>
      <c r="L17" s="122">
        <v>15.11</v>
      </c>
      <c r="M17" s="122"/>
      <c r="N17" s="122"/>
      <c r="O17" s="122"/>
      <c r="P17" s="12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87"/>
    </row>
    <row r="2" spans="1:4" ht="46.5" customHeight="1">
      <c r="A2" s="88" t="s">
        <v>121</v>
      </c>
      <c r="B2" s="88"/>
      <c r="C2" s="88"/>
      <c r="D2" s="88"/>
    </row>
    <row r="3" spans="1:4" s="87" customFormat="1" ht="24" customHeight="1">
      <c r="A3" s="89"/>
      <c r="B3" s="90"/>
      <c r="C3" s="91"/>
      <c r="D3" s="91" t="s">
        <v>15</v>
      </c>
    </row>
    <row r="4" spans="1:4" s="87" customFormat="1" ht="38.25" customHeight="1">
      <c r="A4" s="92" t="s">
        <v>122</v>
      </c>
      <c r="B4" s="92" t="s">
        <v>123</v>
      </c>
      <c r="C4" s="92" t="s">
        <v>124</v>
      </c>
      <c r="D4" s="92" t="s">
        <v>125</v>
      </c>
    </row>
    <row r="5" spans="1:4" s="87" customFormat="1" ht="25.5" customHeight="1">
      <c r="A5" s="93" t="s">
        <v>126</v>
      </c>
      <c r="B5" s="94">
        <v>0</v>
      </c>
      <c r="C5" s="94"/>
      <c r="D5" s="94"/>
    </row>
    <row r="6" spans="1:4" s="87" customFormat="1" ht="25.5" customHeight="1">
      <c r="A6" s="93" t="s">
        <v>127</v>
      </c>
      <c r="B6" s="95"/>
      <c r="C6" s="95"/>
      <c r="D6" s="96"/>
    </row>
    <row r="7" spans="1:4" s="87" customFormat="1" ht="25.5" customHeight="1">
      <c r="A7" s="93" t="s">
        <v>128</v>
      </c>
      <c r="B7" s="95">
        <f>B8+B9</f>
        <v>0.9</v>
      </c>
      <c r="C7" s="95">
        <f>C8+C9</f>
        <v>0.9</v>
      </c>
      <c r="D7" s="96">
        <f>(B7/C7-1)*100</f>
        <v>0</v>
      </c>
    </row>
    <row r="8" spans="1:4" s="87" customFormat="1" ht="25.5" customHeight="1">
      <c r="A8" s="93" t="s">
        <v>129</v>
      </c>
      <c r="B8" s="95">
        <v>0.9</v>
      </c>
      <c r="C8" s="95">
        <v>0.9</v>
      </c>
      <c r="D8" s="96">
        <f>(B8/C8-1)*100</f>
        <v>0</v>
      </c>
    </row>
    <row r="9" spans="1:4" s="87" customFormat="1" ht="25.5" customHeight="1">
      <c r="A9" s="93" t="s">
        <v>130</v>
      </c>
      <c r="B9" s="95"/>
      <c r="C9" s="95"/>
      <c r="D9" s="96"/>
    </row>
    <row r="10" spans="1:13" s="87" customFormat="1" ht="25.5" customHeight="1">
      <c r="A10" s="97" t="s">
        <v>25</v>
      </c>
      <c r="B10" s="95">
        <f>B5+B6+B8+B9</f>
        <v>0.9</v>
      </c>
      <c r="C10" s="95">
        <f>C5+C6+C8+C9</f>
        <v>0.9</v>
      </c>
      <c r="D10" s="96">
        <f>(B10/C10-1)*100</f>
        <v>0</v>
      </c>
      <c r="M10" s="87" t="s">
        <v>131</v>
      </c>
    </row>
    <row r="11" spans="1:4" ht="145.5" customHeight="1">
      <c r="A11" s="98" t="s">
        <v>132</v>
      </c>
      <c r="B11" s="99"/>
      <c r="C11" s="99"/>
      <c r="D11" s="99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B18" sqref="B18:D26"/>
    </sheetView>
  </sheetViews>
  <sheetFormatPr defaultColWidth="12" defaultRowHeight="11.25"/>
  <cols>
    <col min="1" max="1" width="77.5" style="71" customWidth="1"/>
    <col min="2" max="2" width="44" style="71" customWidth="1"/>
    <col min="3" max="254" width="12" style="71" customWidth="1"/>
    <col min="255" max="16384" width="12" style="73" customWidth="1"/>
  </cols>
  <sheetData>
    <row r="1" s="71" customFormat="1" ht="15"/>
    <row r="2" spans="1:2" s="71" customFormat="1" ht="18" customHeight="1">
      <c r="A2" s="74" t="s">
        <v>133</v>
      </c>
      <c r="B2" s="74"/>
    </row>
    <row r="3" s="71" customFormat="1" ht="14.25" customHeight="1">
      <c r="B3" s="71" t="s">
        <v>15</v>
      </c>
    </row>
    <row r="4" spans="1:2" s="71" customFormat="1" ht="31.5" customHeight="1">
      <c r="A4" s="75" t="s">
        <v>134</v>
      </c>
      <c r="B4" s="76"/>
    </row>
    <row r="5" spans="1:2" s="71" customFormat="1" ht="19.5" customHeight="1">
      <c r="A5" s="77" t="s">
        <v>135</v>
      </c>
      <c r="B5" s="77" t="s">
        <v>136</v>
      </c>
    </row>
    <row r="6" spans="1:2" s="71" customFormat="1" ht="19.5" customHeight="1">
      <c r="A6" s="78" t="s">
        <v>137</v>
      </c>
      <c r="B6" s="79"/>
    </row>
    <row r="7" spans="1:2" s="71" customFormat="1" ht="19.5" customHeight="1">
      <c r="A7" s="80" t="s">
        <v>138</v>
      </c>
      <c r="B7" s="81"/>
    </row>
    <row r="8" spans="1:2" s="71" customFormat="1" ht="19.5" customHeight="1">
      <c r="A8" s="80" t="s">
        <v>139</v>
      </c>
      <c r="B8" s="82"/>
    </row>
    <row r="9" spans="1:2" s="71" customFormat="1" ht="19.5" customHeight="1">
      <c r="A9" s="80" t="s">
        <v>140</v>
      </c>
      <c r="B9" s="82"/>
    </row>
    <row r="10" spans="1:2" s="71" customFormat="1" ht="19.5" customHeight="1">
      <c r="A10" s="80" t="s">
        <v>141</v>
      </c>
      <c r="B10" s="82"/>
    </row>
    <row r="11" spans="1:2" s="71" customFormat="1" ht="19.5" customHeight="1">
      <c r="A11" s="80" t="s">
        <v>142</v>
      </c>
      <c r="B11" s="82"/>
    </row>
    <row r="12" spans="1:2" s="71" customFormat="1" ht="19.5" customHeight="1">
      <c r="A12" s="78" t="s">
        <v>143</v>
      </c>
      <c r="B12" s="81"/>
    </row>
    <row r="13" spans="1:2" s="71" customFormat="1" ht="19.5" customHeight="1">
      <c r="A13" s="80" t="s">
        <v>144</v>
      </c>
      <c r="B13" s="81"/>
    </row>
    <row r="14" spans="1:2" s="71" customFormat="1" ht="19.5" customHeight="1">
      <c r="A14" s="80" t="s">
        <v>145</v>
      </c>
      <c r="B14" s="82"/>
    </row>
    <row r="15" spans="1:2" s="71" customFormat="1" ht="19.5" customHeight="1">
      <c r="A15" s="80" t="s">
        <v>146</v>
      </c>
      <c r="B15" s="82"/>
    </row>
    <row r="16" spans="1:2" s="71" customFormat="1" ht="19.5" customHeight="1">
      <c r="A16" s="80" t="s">
        <v>147</v>
      </c>
      <c r="B16" s="82"/>
    </row>
    <row r="17" spans="1:2" s="71" customFormat="1" ht="19.5" customHeight="1">
      <c r="A17" s="80" t="s">
        <v>148</v>
      </c>
      <c r="B17" s="81"/>
    </row>
    <row r="18" spans="1:2" s="71" customFormat="1" ht="19.5" customHeight="1">
      <c r="A18" s="80" t="s">
        <v>145</v>
      </c>
      <c r="B18" s="82"/>
    </row>
    <row r="19" spans="1:2" s="71" customFormat="1" ht="19.5" customHeight="1">
      <c r="A19" s="80" t="s">
        <v>146</v>
      </c>
      <c r="B19" s="82"/>
    </row>
    <row r="20" spans="1:2" s="71" customFormat="1" ht="19.5" customHeight="1">
      <c r="A20" s="83" t="s">
        <v>149</v>
      </c>
      <c r="B20" s="82"/>
    </row>
    <row r="21" spans="1:2" s="71" customFormat="1" ht="19.5" customHeight="1">
      <c r="A21" s="78" t="s">
        <v>150</v>
      </c>
      <c r="B21" s="81"/>
    </row>
    <row r="22" spans="1:2" s="71" customFormat="1" ht="19.5" customHeight="1">
      <c r="A22" s="78" t="s">
        <v>151</v>
      </c>
      <c r="B22" s="82"/>
    </row>
    <row r="23" spans="1:2" s="71" customFormat="1" ht="19.5" customHeight="1">
      <c r="A23" s="78" t="s">
        <v>152</v>
      </c>
      <c r="B23" s="81"/>
    </row>
    <row r="24" spans="1:2" s="71" customFormat="1" ht="19.5" customHeight="1">
      <c r="A24" s="78" t="s">
        <v>153</v>
      </c>
      <c r="B24" s="82"/>
    </row>
    <row r="25" spans="1:2" s="71" customFormat="1" ht="19.5" customHeight="1">
      <c r="A25" s="78" t="s">
        <v>154</v>
      </c>
      <c r="B25" s="82"/>
    </row>
    <row r="26" spans="1:2" s="71" customFormat="1" ht="19.5" customHeight="1">
      <c r="A26" s="78" t="s">
        <v>155</v>
      </c>
      <c r="B26" s="82"/>
    </row>
    <row r="27" spans="1:2" s="71" customFormat="1" ht="19.5" customHeight="1">
      <c r="A27" s="78" t="s">
        <v>156</v>
      </c>
      <c r="B27" s="82"/>
    </row>
    <row r="28" spans="1:2" s="71" customFormat="1" ht="19.5" customHeight="1">
      <c r="A28" s="78" t="s">
        <v>157</v>
      </c>
      <c r="B28" s="81"/>
    </row>
    <row r="29" spans="1:2" s="71" customFormat="1" ht="19.5" customHeight="1">
      <c r="A29" s="78" t="s">
        <v>158</v>
      </c>
      <c r="B29" s="81"/>
    </row>
    <row r="30" spans="1:2" s="71" customFormat="1" ht="19.5" customHeight="1">
      <c r="A30" s="83" t="s">
        <v>159</v>
      </c>
      <c r="B30" s="82"/>
    </row>
    <row r="31" spans="1:2" s="71" customFormat="1" ht="19.5" customHeight="1">
      <c r="A31" s="83" t="s">
        <v>160</v>
      </c>
      <c r="B31" s="82"/>
    </row>
    <row r="32" spans="1:2" s="71" customFormat="1" ht="19.5" customHeight="1">
      <c r="A32" s="83" t="s">
        <v>161</v>
      </c>
      <c r="B32" s="82"/>
    </row>
    <row r="33" spans="1:2" s="71" customFormat="1" ht="19.5" customHeight="1">
      <c r="A33" s="83" t="s">
        <v>162</v>
      </c>
      <c r="B33" s="82"/>
    </row>
    <row r="34" spans="1:2" s="71" customFormat="1" ht="19.5" customHeight="1">
      <c r="A34" s="83" t="s">
        <v>163</v>
      </c>
      <c r="B34" s="82"/>
    </row>
    <row r="35" spans="1:2" s="71" customFormat="1" ht="19.5" customHeight="1">
      <c r="A35" s="83" t="s">
        <v>164</v>
      </c>
      <c r="B35" s="82"/>
    </row>
    <row r="36" spans="1:2" s="71" customFormat="1" ht="19.5" customHeight="1">
      <c r="A36" s="83" t="s">
        <v>165</v>
      </c>
      <c r="B36" s="82"/>
    </row>
    <row r="37" spans="1:2" s="71" customFormat="1" ht="19.5" customHeight="1">
      <c r="A37" s="83" t="s">
        <v>166</v>
      </c>
      <c r="B37" s="82"/>
    </row>
    <row r="38" spans="1:2" s="71" customFormat="1" ht="19.5" customHeight="1">
      <c r="A38" s="83" t="s">
        <v>167</v>
      </c>
      <c r="B38" s="82"/>
    </row>
    <row r="39" spans="1:2" s="72" customFormat="1" ht="19.5" customHeight="1">
      <c r="A39" s="84" t="s">
        <v>168</v>
      </c>
      <c r="B39" s="82"/>
    </row>
    <row r="40" spans="1:2" s="71" customFormat="1" ht="19.5" customHeight="1">
      <c r="A40" s="84" t="s">
        <v>169</v>
      </c>
      <c r="B40" s="82"/>
    </row>
    <row r="41" spans="1:2" s="71" customFormat="1" ht="19.5" customHeight="1">
      <c r="A41" s="83" t="s">
        <v>170</v>
      </c>
      <c r="B41" s="82"/>
    </row>
    <row r="42" spans="1:2" s="71" customFormat="1" ht="19.5" customHeight="1">
      <c r="A42" s="78" t="s">
        <v>171</v>
      </c>
      <c r="B42" s="81"/>
    </row>
    <row r="43" spans="1:2" s="71" customFormat="1" ht="19.5" customHeight="1">
      <c r="A43" s="83" t="s">
        <v>172</v>
      </c>
      <c r="B43" s="82"/>
    </row>
    <row r="44" spans="1:2" s="71" customFormat="1" ht="19.5" customHeight="1">
      <c r="A44" s="83" t="s">
        <v>173</v>
      </c>
      <c r="B44" s="82"/>
    </row>
    <row r="45" spans="1:2" s="71" customFormat="1" ht="19.5" customHeight="1">
      <c r="A45" s="83" t="s">
        <v>174</v>
      </c>
      <c r="B45" s="82"/>
    </row>
    <row r="46" spans="1:2" s="71" customFormat="1" ht="19.5" customHeight="1">
      <c r="A46" s="83" t="s">
        <v>175</v>
      </c>
      <c r="B46" s="82"/>
    </row>
    <row r="47" spans="1:2" s="71" customFormat="1" ht="19.5" customHeight="1">
      <c r="A47" s="83" t="s">
        <v>176</v>
      </c>
      <c r="B47" s="82"/>
    </row>
    <row r="48" spans="1:2" s="71" customFormat="1" ht="19.5" customHeight="1">
      <c r="A48" s="78" t="s">
        <v>177</v>
      </c>
      <c r="B48" s="81"/>
    </row>
    <row r="49" spans="1:2" s="71" customFormat="1" ht="19.5" customHeight="1">
      <c r="A49" s="83" t="s">
        <v>159</v>
      </c>
      <c r="B49" s="82"/>
    </row>
    <row r="50" spans="1:2" s="71" customFormat="1" ht="19.5" customHeight="1">
      <c r="A50" s="83" t="s">
        <v>160</v>
      </c>
      <c r="B50" s="82"/>
    </row>
    <row r="51" spans="1:2" s="71" customFormat="1" ht="19.5" customHeight="1">
      <c r="A51" s="83" t="s">
        <v>178</v>
      </c>
      <c r="B51" s="82"/>
    </row>
    <row r="52" spans="1:2" s="71" customFormat="1" ht="19.5" customHeight="1">
      <c r="A52" s="78" t="s">
        <v>179</v>
      </c>
      <c r="B52" s="82"/>
    </row>
    <row r="53" spans="1:2" s="71" customFormat="1" ht="19.5" customHeight="1">
      <c r="A53" s="78" t="s">
        <v>180</v>
      </c>
      <c r="B53" s="81"/>
    </row>
    <row r="54" spans="1:2" s="71" customFormat="1" ht="19.5" customHeight="1">
      <c r="A54" s="83" t="s">
        <v>172</v>
      </c>
      <c r="B54" s="82"/>
    </row>
    <row r="55" spans="1:2" s="71" customFormat="1" ht="19.5" customHeight="1">
      <c r="A55" s="83" t="s">
        <v>173</v>
      </c>
      <c r="B55" s="82"/>
    </row>
    <row r="56" spans="1:2" s="71" customFormat="1" ht="19.5" customHeight="1">
      <c r="A56" s="83" t="s">
        <v>174</v>
      </c>
      <c r="B56" s="82"/>
    </row>
    <row r="57" spans="1:2" s="71" customFormat="1" ht="19.5" customHeight="1">
      <c r="A57" s="83" t="s">
        <v>175</v>
      </c>
      <c r="B57" s="82"/>
    </row>
    <row r="58" spans="1:2" s="71" customFormat="1" ht="19.5" customHeight="1">
      <c r="A58" s="83" t="s">
        <v>181</v>
      </c>
      <c r="B58" s="82"/>
    </row>
    <row r="59" spans="1:2" s="71" customFormat="1" ht="19.5" customHeight="1">
      <c r="A59" s="78" t="s">
        <v>182</v>
      </c>
      <c r="B59" s="82"/>
    </row>
    <row r="60" spans="1:2" s="71" customFormat="1" ht="19.5" customHeight="1">
      <c r="A60" s="78" t="s">
        <v>183</v>
      </c>
      <c r="B60" s="81"/>
    </row>
    <row r="61" spans="1:2" s="71" customFormat="1" ht="19.5" customHeight="1">
      <c r="A61" s="83" t="s">
        <v>184</v>
      </c>
      <c r="B61" s="81"/>
    </row>
    <row r="62" spans="1:2" s="71" customFormat="1" ht="19.5" customHeight="1">
      <c r="A62" s="82" t="s">
        <v>185</v>
      </c>
      <c r="B62" s="82"/>
    </row>
    <row r="63" spans="1:2" s="71" customFormat="1" ht="19.5" customHeight="1">
      <c r="A63" s="82" t="s">
        <v>186</v>
      </c>
      <c r="B63" s="82"/>
    </row>
    <row r="64" spans="1:2" s="71" customFormat="1" ht="19.5" customHeight="1">
      <c r="A64" s="82" t="s">
        <v>187</v>
      </c>
      <c r="B64" s="82"/>
    </row>
    <row r="65" spans="1:2" s="71" customFormat="1" ht="19.5" customHeight="1">
      <c r="A65" s="82" t="s">
        <v>188</v>
      </c>
      <c r="B65" s="82"/>
    </row>
    <row r="66" spans="1:2" s="71" customFormat="1" ht="19.5" customHeight="1">
      <c r="A66" s="82" t="s">
        <v>189</v>
      </c>
      <c r="B66" s="82"/>
    </row>
    <row r="67" spans="1:2" s="71" customFormat="1" ht="19.5" customHeight="1">
      <c r="A67" s="83" t="s">
        <v>190</v>
      </c>
      <c r="B67" s="81"/>
    </row>
    <row r="68" spans="1:2" s="71" customFormat="1" ht="19.5" customHeight="1">
      <c r="A68" s="83" t="s">
        <v>146</v>
      </c>
      <c r="B68" s="82"/>
    </row>
    <row r="69" spans="1:2" s="71" customFormat="1" ht="19.5" customHeight="1">
      <c r="A69" s="83" t="s">
        <v>191</v>
      </c>
      <c r="B69" s="82"/>
    </row>
    <row r="70" spans="1:2" s="71" customFormat="1" ht="19.5" customHeight="1">
      <c r="A70" s="83" t="s">
        <v>192</v>
      </c>
      <c r="B70" s="82"/>
    </row>
    <row r="71" spans="1:2" s="71" customFormat="1" ht="19.5" customHeight="1">
      <c r="A71" s="83" t="s">
        <v>193</v>
      </c>
      <c r="B71" s="82"/>
    </row>
    <row r="72" spans="1:2" s="71" customFormat="1" ht="19.5" customHeight="1">
      <c r="A72" s="83" t="s">
        <v>194</v>
      </c>
      <c r="B72" s="81"/>
    </row>
    <row r="73" spans="1:2" s="71" customFormat="1" ht="19.5" customHeight="1">
      <c r="A73" s="83" t="s">
        <v>146</v>
      </c>
      <c r="B73" s="82"/>
    </row>
    <row r="74" spans="1:2" s="71" customFormat="1" ht="19.5" customHeight="1">
      <c r="A74" s="83" t="s">
        <v>191</v>
      </c>
      <c r="B74" s="82"/>
    </row>
    <row r="75" spans="1:2" s="71" customFormat="1" ht="19.5" customHeight="1">
      <c r="A75" s="83" t="s">
        <v>195</v>
      </c>
      <c r="B75" s="82"/>
    </row>
    <row r="76" spans="1:2" s="71" customFormat="1" ht="19.5" customHeight="1">
      <c r="A76" s="83" t="s">
        <v>196</v>
      </c>
      <c r="B76" s="82"/>
    </row>
    <row r="77" spans="1:2" s="71" customFormat="1" ht="19.5" customHeight="1">
      <c r="A77" s="83" t="s">
        <v>197</v>
      </c>
      <c r="B77" s="81"/>
    </row>
    <row r="78" spans="1:2" s="71" customFormat="1" ht="19.5" customHeight="1">
      <c r="A78" s="83" t="s">
        <v>198</v>
      </c>
      <c r="B78" s="82"/>
    </row>
    <row r="79" spans="1:2" s="71" customFormat="1" ht="19.5" customHeight="1">
      <c r="A79" s="83" t="s">
        <v>199</v>
      </c>
      <c r="B79" s="82"/>
    </row>
    <row r="80" spans="1:2" s="71" customFormat="1" ht="19.5" customHeight="1">
      <c r="A80" s="83" t="s">
        <v>200</v>
      </c>
      <c r="B80" s="82"/>
    </row>
    <row r="81" spans="1:2" s="71" customFormat="1" ht="19.5" customHeight="1">
      <c r="A81" s="83" t="s">
        <v>201</v>
      </c>
      <c r="B81" s="82"/>
    </row>
    <row r="82" spans="1:2" s="71" customFormat="1" ht="19.5" customHeight="1">
      <c r="A82" s="80" t="s">
        <v>202</v>
      </c>
      <c r="B82" s="81"/>
    </row>
    <row r="83" spans="1:2" s="71" customFormat="1" ht="19.5" customHeight="1">
      <c r="A83" s="83" t="s">
        <v>203</v>
      </c>
      <c r="B83" s="81"/>
    </row>
    <row r="84" spans="1:2" s="71" customFormat="1" ht="19.5" customHeight="1">
      <c r="A84" s="83" t="s">
        <v>204</v>
      </c>
      <c r="B84" s="82"/>
    </row>
    <row r="85" spans="1:2" s="71" customFormat="1" ht="19.5" customHeight="1">
      <c r="A85" s="83" t="s">
        <v>205</v>
      </c>
      <c r="B85" s="82"/>
    </row>
    <row r="86" spans="1:2" s="71" customFormat="1" ht="19.5" customHeight="1">
      <c r="A86" s="83" t="s">
        <v>206</v>
      </c>
      <c r="B86" s="82"/>
    </row>
    <row r="87" spans="1:2" s="71" customFormat="1" ht="19.5" customHeight="1">
      <c r="A87" s="83" t="s">
        <v>207</v>
      </c>
      <c r="B87" s="82"/>
    </row>
    <row r="88" spans="1:2" s="71" customFormat="1" ht="19.5" customHeight="1">
      <c r="A88" s="83" t="s">
        <v>208</v>
      </c>
      <c r="B88" s="81"/>
    </row>
    <row r="89" spans="1:2" s="71" customFormat="1" ht="19.5" customHeight="1">
      <c r="A89" s="83" t="s">
        <v>206</v>
      </c>
      <c r="B89" s="82"/>
    </row>
    <row r="90" spans="1:2" s="71" customFormat="1" ht="19.5" customHeight="1">
      <c r="A90" s="83" t="s">
        <v>209</v>
      </c>
      <c r="B90" s="82"/>
    </row>
    <row r="91" spans="1:2" s="71" customFormat="1" ht="19.5" customHeight="1">
      <c r="A91" s="83" t="s">
        <v>210</v>
      </c>
      <c r="B91" s="82"/>
    </row>
    <row r="92" spans="1:2" s="71" customFormat="1" ht="19.5" customHeight="1">
      <c r="A92" s="83" t="s">
        <v>211</v>
      </c>
      <c r="B92" s="82"/>
    </row>
    <row r="93" spans="1:2" s="71" customFormat="1" ht="19.5" customHeight="1">
      <c r="A93" s="83" t="s">
        <v>212</v>
      </c>
      <c r="B93" s="81"/>
    </row>
    <row r="94" spans="1:2" s="71" customFormat="1" ht="19.5" customHeight="1">
      <c r="A94" s="83" t="s">
        <v>213</v>
      </c>
      <c r="B94" s="82"/>
    </row>
    <row r="95" spans="1:2" s="71" customFormat="1" ht="19.5" customHeight="1">
      <c r="A95" s="83" t="s">
        <v>214</v>
      </c>
      <c r="B95" s="82"/>
    </row>
    <row r="96" spans="1:2" s="71" customFormat="1" ht="19.5" customHeight="1">
      <c r="A96" s="83" t="s">
        <v>215</v>
      </c>
      <c r="B96" s="82"/>
    </row>
    <row r="97" spans="1:2" s="71" customFormat="1" ht="19.5" customHeight="1">
      <c r="A97" s="83" t="s">
        <v>216</v>
      </c>
      <c r="B97" s="82"/>
    </row>
    <row r="98" spans="1:2" s="71" customFormat="1" ht="19.5" customHeight="1">
      <c r="A98" s="83" t="s">
        <v>217</v>
      </c>
      <c r="B98" s="81"/>
    </row>
    <row r="99" spans="1:2" s="71" customFormat="1" ht="19.5" customHeight="1">
      <c r="A99" s="83" t="s">
        <v>218</v>
      </c>
      <c r="B99" s="82"/>
    </row>
    <row r="100" spans="1:2" s="71" customFormat="1" ht="19.5" customHeight="1">
      <c r="A100" s="83" t="s">
        <v>219</v>
      </c>
      <c r="B100" s="82"/>
    </row>
    <row r="101" spans="1:2" s="71" customFormat="1" ht="19.5" customHeight="1">
      <c r="A101" s="83" t="s">
        <v>220</v>
      </c>
      <c r="B101" s="82"/>
    </row>
    <row r="102" spans="1:2" s="71" customFormat="1" ht="19.5" customHeight="1">
      <c r="A102" s="83" t="s">
        <v>221</v>
      </c>
      <c r="B102" s="82"/>
    </row>
    <row r="103" spans="1:2" s="71" customFormat="1" ht="19.5" customHeight="1">
      <c r="A103" s="83" t="s">
        <v>222</v>
      </c>
      <c r="B103" s="82"/>
    </row>
    <row r="104" spans="1:2" s="71" customFormat="1" ht="19.5" customHeight="1">
      <c r="A104" s="83" t="s">
        <v>223</v>
      </c>
      <c r="B104" s="82"/>
    </row>
    <row r="105" spans="1:2" s="71" customFormat="1" ht="19.5" customHeight="1">
      <c r="A105" s="83" t="s">
        <v>224</v>
      </c>
      <c r="B105" s="82"/>
    </row>
    <row r="106" spans="1:2" s="71" customFormat="1" ht="19.5" customHeight="1">
      <c r="A106" s="83" t="s">
        <v>225</v>
      </c>
      <c r="B106" s="82"/>
    </row>
    <row r="107" spans="1:2" s="71" customFormat="1" ht="19.5" customHeight="1">
      <c r="A107" s="83" t="s">
        <v>226</v>
      </c>
      <c r="B107" s="81"/>
    </row>
    <row r="108" spans="1:2" s="71" customFormat="1" ht="19.5" customHeight="1">
      <c r="A108" s="83" t="s">
        <v>227</v>
      </c>
      <c r="B108" s="82"/>
    </row>
    <row r="109" spans="1:2" s="71" customFormat="1" ht="19.5" customHeight="1">
      <c r="A109" s="83" t="s">
        <v>228</v>
      </c>
      <c r="B109" s="82"/>
    </row>
    <row r="110" spans="1:2" s="71" customFormat="1" ht="19.5" customHeight="1">
      <c r="A110" s="83" t="s">
        <v>229</v>
      </c>
      <c r="B110" s="82"/>
    </row>
    <row r="111" spans="1:2" s="71" customFormat="1" ht="19.5" customHeight="1">
      <c r="A111" s="83" t="s">
        <v>230</v>
      </c>
      <c r="B111" s="82"/>
    </row>
    <row r="112" spans="1:2" s="71" customFormat="1" ht="19.5" customHeight="1">
      <c r="A112" s="83" t="s">
        <v>231</v>
      </c>
      <c r="B112" s="82"/>
    </row>
    <row r="113" spans="1:2" s="71" customFormat="1" ht="19.5" customHeight="1">
      <c r="A113" s="83" t="s">
        <v>232</v>
      </c>
      <c r="B113" s="82"/>
    </row>
    <row r="114" spans="1:2" s="71" customFormat="1" ht="19.5" customHeight="1">
      <c r="A114" s="83" t="s">
        <v>233</v>
      </c>
      <c r="B114" s="81"/>
    </row>
    <row r="115" spans="1:2" s="71" customFormat="1" ht="19.5" customHeight="1">
      <c r="A115" s="83" t="s">
        <v>234</v>
      </c>
      <c r="B115" s="82"/>
    </row>
    <row r="116" spans="1:2" s="71" customFormat="1" ht="19.5" customHeight="1">
      <c r="A116" s="83" t="s">
        <v>235</v>
      </c>
      <c r="B116" s="82"/>
    </row>
    <row r="117" spans="1:2" s="71" customFormat="1" ht="19.5" customHeight="1">
      <c r="A117" s="83" t="s">
        <v>236</v>
      </c>
      <c r="B117" s="82"/>
    </row>
    <row r="118" spans="1:2" s="71" customFormat="1" ht="19.5" customHeight="1">
      <c r="A118" s="83" t="s">
        <v>237</v>
      </c>
      <c r="B118" s="82"/>
    </row>
    <row r="119" spans="1:2" s="71" customFormat="1" ht="19.5" customHeight="1">
      <c r="A119" s="83" t="s">
        <v>238</v>
      </c>
      <c r="B119" s="82"/>
    </row>
    <row r="120" spans="1:2" s="71" customFormat="1" ht="19.5" customHeight="1">
      <c r="A120" s="83" t="s">
        <v>239</v>
      </c>
      <c r="B120" s="82"/>
    </row>
    <row r="121" spans="1:2" s="71" customFormat="1" ht="19.5" customHeight="1">
      <c r="A121" s="83" t="s">
        <v>240</v>
      </c>
      <c r="B121" s="82"/>
    </row>
    <row r="122" spans="1:2" s="71" customFormat="1" ht="19.5" customHeight="1">
      <c r="A122" s="83" t="s">
        <v>241</v>
      </c>
      <c r="B122" s="82"/>
    </row>
    <row r="123" spans="1:2" s="71" customFormat="1" ht="19.5" customHeight="1">
      <c r="A123" s="80" t="s">
        <v>242</v>
      </c>
      <c r="B123" s="81"/>
    </row>
    <row r="124" spans="1:2" s="71" customFormat="1" ht="19.5" customHeight="1">
      <c r="A124" s="83" t="s">
        <v>243</v>
      </c>
      <c r="B124" s="81"/>
    </row>
    <row r="125" spans="1:2" s="71" customFormat="1" ht="19.5" customHeight="1">
      <c r="A125" s="83" t="s">
        <v>244</v>
      </c>
      <c r="B125" s="82"/>
    </row>
    <row r="126" spans="1:2" s="71" customFormat="1" ht="19.5" customHeight="1">
      <c r="A126" s="83" t="s">
        <v>245</v>
      </c>
      <c r="B126" s="82"/>
    </row>
    <row r="127" spans="1:2" s="71" customFormat="1" ht="19.5" customHeight="1">
      <c r="A127" s="83" t="s">
        <v>246</v>
      </c>
      <c r="B127" s="82"/>
    </row>
    <row r="128" spans="1:2" s="71" customFormat="1" ht="19.5" customHeight="1">
      <c r="A128" s="83" t="s">
        <v>247</v>
      </c>
      <c r="B128" s="82"/>
    </row>
    <row r="129" spans="1:2" s="71" customFormat="1" ht="19.5" customHeight="1">
      <c r="A129" s="83" t="s">
        <v>248</v>
      </c>
      <c r="B129" s="82"/>
    </row>
    <row r="130" spans="1:2" s="71" customFormat="1" ht="19.5" customHeight="1">
      <c r="A130" s="83" t="s">
        <v>249</v>
      </c>
      <c r="B130" s="82"/>
    </row>
    <row r="131" spans="1:2" s="71" customFormat="1" ht="19.5" customHeight="1">
      <c r="A131" s="83" t="s">
        <v>250</v>
      </c>
      <c r="B131" s="81"/>
    </row>
    <row r="132" spans="1:2" s="71" customFormat="1" ht="19.5" customHeight="1">
      <c r="A132" s="83" t="s">
        <v>251</v>
      </c>
      <c r="B132" s="82"/>
    </row>
    <row r="133" spans="1:2" s="71" customFormat="1" ht="19.5" customHeight="1">
      <c r="A133" s="83" t="s">
        <v>252</v>
      </c>
      <c r="B133" s="82"/>
    </row>
    <row r="134" spans="1:2" s="71" customFormat="1" ht="19.5" customHeight="1">
      <c r="A134" s="83" t="s">
        <v>253</v>
      </c>
      <c r="B134" s="82"/>
    </row>
    <row r="135" spans="1:2" s="71" customFormat="1" ht="19.5" customHeight="1">
      <c r="A135" s="83" t="s">
        <v>254</v>
      </c>
      <c r="B135" s="82"/>
    </row>
    <row r="136" spans="1:2" s="71" customFormat="1" ht="19.5" customHeight="1">
      <c r="A136" s="83" t="s">
        <v>255</v>
      </c>
      <c r="B136" s="82"/>
    </row>
    <row r="137" spans="1:2" s="71" customFormat="1" ht="19.5" customHeight="1">
      <c r="A137" s="83" t="s">
        <v>256</v>
      </c>
      <c r="B137" s="81"/>
    </row>
    <row r="138" spans="1:2" s="71" customFormat="1" ht="19.5" customHeight="1">
      <c r="A138" s="83" t="s">
        <v>257</v>
      </c>
      <c r="B138" s="82"/>
    </row>
    <row r="139" spans="1:2" s="71" customFormat="1" ht="19.5" customHeight="1">
      <c r="A139" s="83" t="s">
        <v>258</v>
      </c>
      <c r="B139" s="82"/>
    </row>
    <row r="140" spans="1:2" s="71" customFormat="1" ht="19.5" customHeight="1">
      <c r="A140" s="80" t="s">
        <v>259</v>
      </c>
      <c r="B140" s="81"/>
    </row>
    <row r="141" spans="1:2" s="71" customFormat="1" ht="19.5" customHeight="1">
      <c r="A141" s="83" t="s">
        <v>260</v>
      </c>
      <c r="B141" s="81"/>
    </row>
    <row r="142" spans="1:2" s="71" customFormat="1" ht="19.5" customHeight="1">
      <c r="A142" s="83" t="s">
        <v>261</v>
      </c>
      <c r="B142" s="82"/>
    </row>
    <row r="143" spans="1:2" s="71" customFormat="1" ht="19.5" customHeight="1">
      <c r="A143" s="83" t="s">
        <v>262</v>
      </c>
      <c r="B143" s="82"/>
    </row>
    <row r="144" spans="1:2" s="71" customFormat="1" ht="19.5" customHeight="1">
      <c r="A144" s="83" t="s">
        <v>263</v>
      </c>
      <c r="B144" s="82"/>
    </row>
    <row r="145" spans="1:2" s="71" customFormat="1" ht="19.5" customHeight="1">
      <c r="A145" s="83" t="s">
        <v>264</v>
      </c>
      <c r="B145" s="82"/>
    </row>
    <row r="146" spans="1:2" s="71" customFormat="1" ht="19.5" customHeight="1">
      <c r="A146" s="83" t="s">
        <v>265</v>
      </c>
      <c r="B146" s="82"/>
    </row>
    <row r="147" spans="1:2" s="71" customFormat="1" ht="19.5" customHeight="1">
      <c r="A147" s="80" t="s">
        <v>266</v>
      </c>
      <c r="B147" s="81"/>
    </row>
    <row r="148" spans="1:2" s="71" customFormat="1" ht="19.5" customHeight="1">
      <c r="A148" s="83" t="s">
        <v>267</v>
      </c>
      <c r="B148" s="82"/>
    </row>
    <row r="149" spans="1:2" s="71" customFormat="1" ht="19.5" customHeight="1">
      <c r="A149" s="83" t="s">
        <v>268</v>
      </c>
      <c r="B149" s="81"/>
    </row>
    <row r="150" spans="1:2" s="71" customFormat="1" ht="19.5" customHeight="1">
      <c r="A150" s="84" t="s">
        <v>269</v>
      </c>
      <c r="B150" s="82"/>
    </row>
    <row r="151" spans="1:2" s="71" customFormat="1" ht="19.5" customHeight="1">
      <c r="A151" s="83" t="s">
        <v>270</v>
      </c>
      <c r="B151" s="82"/>
    </row>
    <row r="152" spans="1:2" s="71" customFormat="1" ht="19.5" customHeight="1">
      <c r="A152" s="83" t="s">
        <v>271</v>
      </c>
      <c r="B152" s="82"/>
    </row>
    <row r="153" spans="1:2" s="71" customFormat="1" ht="19.5" customHeight="1">
      <c r="A153" s="83" t="s">
        <v>272</v>
      </c>
      <c r="B153" s="82"/>
    </row>
    <row r="154" spans="1:2" s="71" customFormat="1" ht="19.5" customHeight="1">
      <c r="A154" s="83" t="s">
        <v>273</v>
      </c>
      <c r="B154" s="82"/>
    </row>
    <row r="155" spans="1:2" s="71" customFormat="1" ht="19.5" customHeight="1">
      <c r="A155" s="83" t="s">
        <v>274</v>
      </c>
      <c r="B155" s="82"/>
    </row>
    <row r="156" spans="1:2" s="71" customFormat="1" ht="19.5" customHeight="1">
      <c r="A156" s="83" t="s">
        <v>275</v>
      </c>
      <c r="B156" s="82"/>
    </row>
    <row r="157" spans="1:2" s="71" customFormat="1" ht="19.5" customHeight="1">
      <c r="A157" s="83" t="s">
        <v>276</v>
      </c>
      <c r="B157" s="82"/>
    </row>
    <row r="158" spans="1:2" s="71" customFormat="1" ht="19.5" customHeight="1">
      <c r="A158" s="83" t="s">
        <v>277</v>
      </c>
      <c r="B158" s="81"/>
    </row>
    <row r="159" spans="1:2" s="71" customFormat="1" ht="19.5" customHeight="1">
      <c r="A159" s="84" t="s">
        <v>278</v>
      </c>
      <c r="B159" s="82"/>
    </row>
    <row r="160" spans="1:2" s="71" customFormat="1" ht="19.5" customHeight="1">
      <c r="A160" s="83" t="s">
        <v>279</v>
      </c>
      <c r="B160" s="82"/>
    </row>
    <row r="161" spans="1:2" s="71" customFormat="1" ht="19.5" customHeight="1">
      <c r="A161" s="83" t="s">
        <v>280</v>
      </c>
      <c r="B161" s="82"/>
    </row>
    <row r="162" spans="1:2" s="71" customFormat="1" ht="19.5" customHeight="1">
      <c r="A162" s="83" t="s">
        <v>281</v>
      </c>
      <c r="B162" s="82"/>
    </row>
    <row r="163" spans="1:2" s="71" customFormat="1" ht="19.5" customHeight="1">
      <c r="A163" s="83" t="s">
        <v>282</v>
      </c>
      <c r="B163" s="82"/>
    </row>
    <row r="164" spans="1:2" s="71" customFormat="1" ht="19.5" customHeight="1">
      <c r="A164" s="83" t="s">
        <v>283</v>
      </c>
      <c r="B164" s="82"/>
    </row>
    <row r="165" spans="1:2" s="71" customFormat="1" ht="19.5" customHeight="1">
      <c r="A165" s="83" t="s">
        <v>284</v>
      </c>
      <c r="B165" s="82"/>
    </row>
    <row r="166" spans="1:2" s="71" customFormat="1" ht="19.5" customHeight="1">
      <c r="A166" s="83" t="s">
        <v>285</v>
      </c>
      <c r="B166" s="82"/>
    </row>
    <row r="167" spans="1:2" s="71" customFormat="1" ht="19.5" customHeight="1">
      <c r="A167" s="83" t="s">
        <v>286</v>
      </c>
      <c r="B167" s="82"/>
    </row>
    <row r="168" spans="1:2" s="71" customFormat="1" ht="19.5" customHeight="1">
      <c r="A168" s="83" t="s">
        <v>287</v>
      </c>
      <c r="B168" s="82"/>
    </row>
    <row r="169" spans="1:2" s="71" customFormat="1" ht="19.5" customHeight="1">
      <c r="A169" s="80" t="s">
        <v>288</v>
      </c>
      <c r="B169" s="82"/>
    </row>
    <row r="170" spans="1:2" s="71" customFormat="1" ht="19.5" customHeight="1">
      <c r="A170" s="80" t="s">
        <v>289</v>
      </c>
      <c r="B170" s="82"/>
    </row>
    <row r="171" spans="1:2" s="71" customFormat="1" ht="19.5" customHeight="1">
      <c r="A171" s="80"/>
      <c r="B171" s="82"/>
    </row>
    <row r="172" spans="1:2" s="71" customFormat="1" ht="19.5" customHeight="1">
      <c r="A172" s="85" t="s">
        <v>290</v>
      </c>
      <c r="B172" s="86"/>
    </row>
    <row r="173" s="71" customFormat="1" ht="19.5" customHeight="1"/>
    <row r="174" s="71" customFormat="1" ht="19.5" customHeight="1"/>
    <row r="175" s="71" customFormat="1" ht="19.5" customHeight="1"/>
    <row r="176" s="71" customFormat="1" ht="19.5" customHeight="1"/>
    <row r="177" s="71" customFormat="1" ht="19.5" customHeight="1"/>
    <row r="178" s="71" customFormat="1" ht="19.5" customHeight="1"/>
    <row r="179" s="71" customFormat="1" ht="19.5" customHeight="1"/>
    <row r="180" s="71" customFormat="1" ht="19.5" customHeight="1"/>
    <row r="181" s="71" customFormat="1" ht="19.5" customHeight="1"/>
    <row r="182" s="71" customFormat="1" ht="19.5" customHeight="1"/>
    <row r="183" s="71" customFormat="1" ht="19.5" customHeight="1"/>
    <row r="184" s="71" customFormat="1" ht="19.5" customHeight="1"/>
    <row r="185" s="71" customFormat="1" ht="19.5" customHeight="1"/>
    <row r="186" s="71" customFormat="1" ht="19.5" customHeight="1"/>
    <row r="187" s="71" customFormat="1" ht="19.5" customHeight="1"/>
    <row r="188" s="71" customFormat="1" ht="19.5" customHeight="1"/>
    <row r="189" s="71" customFormat="1" ht="19.5" customHeight="1"/>
    <row r="190" s="71" customFormat="1" ht="19.5" customHeight="1"/>
    <row r="191" s="71" customFormat="1" ht="19.5" customHeight="1"/>
    <row r="192" s="71" customFormat="1" ht="19.5" customHeight="1"/>
    <row r="193" s="71" customFormat="1" ht="19.5" customHeight="1"/>
    <row r="194" s="71" customFormat="1" ht="19.5" customHeight="1"/>
    <row r="195" s="71" customFormat="1" ht="19.5" customHeight="1"/>
    <row r="196" s="71" customFormat="1" ht="19.5" customHeight="1"/>
    <row r="197" s="71" customFormat="1" ht="19.5" customHeight="1"/>
    <row r="198" s="71" customFormat="1" ht="19.5" customHeight="1"/>
    <row r="199" s="71" customFormat="1" ht="19.5" customHeight="1"/>
    <row r="200" s="71" customFormat="1" ht="19.5" customHeight="1"/>
    <row r="201" s="71" customFormat="1" ht="15.75" customHeight="1"/>
    <row r="202" s="71" customFormat="1" ht="19.5" customHeight="1"/>
    <row r="203" s="71" customFormat="1" ht="19.5" customHeight="1"/>
    <row r="204" s="71" customFormat="1" ht="19.5" customHeight="1"/>
    <row r="205" s="71" customFormat="1" ht="19.5" customHeight="1"/>
    <row r="206" s="71" customFormat="1" ht="19.5" customHeight="1"/>
    <row r="207" s="71" customFormat="1" ht="19.5" customHeight="1"/>
    <row r="208" s="71" customFormat="1" ht="19.5" customHeight="1"/>
    <row r="209" s="71" customFormat="1" ht="19.5" customHeight="1"/>
    <row r="210" s="71" customFormat="1" ht="19.5" customHeight="1"/>
    <row r="211" s="71" customFormat="1" ht="19.5" customHeight="1"/>
    <row r="212" s="71" customFormat="1" ht="19.5" customHeight="1"/>
    <row r="213" s="71" customFormat="1" ht="19.5" customHeight="1"/>
    <row r="214" s="71" customFormat="1" ht="19.5" customHeight="1"/>
    <row r="215" s="71" customFormat="1" ht="19.5" customHeight="1"/>
    <row r="216" s="71" customFormat="1" ht="19.5" customHeight="1"/>
    <row r="217" s="71" customFormat="1" ht="19.5" customHeight="1"/>
    <row r="218" s="71" customFormat="1" ht="19.5" customHeight="1"/>
    <row r="219" s="71" customFormat="1" ht="19.5" customHeight="1"/>
    <row r="220" s="71" customFormat="1" ht="19.5" customHeight="1"/>
    <row r="221" s="71" customFormat="1" ht="19.5" customHeight="1"/>
    <row r="222" s="71" customFormat="1" ht="19.5" customHeight="1"/>
    <row r="223" s="71" customFormat="1" ht="19.5" customHeight="1"/>
    <row r="224" s="71" customFormat="1" ht="19.5" customHeight="1"/>
    <row r="225" s="71" customFormat="1" ht="19.5" customHeight="1"/>
    <row r="226" s="71" customFormat="1" ht="19.5" customHeight="1"/>
    <row r="227" s="71" customFormat="1" ht="19.5" customHeight="1"/>
    <row r="228" s="71" customFormat="1" ht="19.5" customHeight="1"/>
    <row r="229" s="71" customFormat="1" ht="19.5" customHeight="1"/>
    <row r="230" s="71" customFormat="1" ht="19.5" customHeight="1"/>
    <row r="231" s="71" customFormat="1" ht="19.5" customHeight="1"/>
    <row r="232" s="71" customFormat="1" ht="19.5" customHeight="1"/>
    <row r="233" s="71" customFormat="1" ht="19.5" customHeight="1"/>
    <row r="234" s="71" customFormat="1" ht="19.5" customHeight="1"/>
    <row r="235" s="71" customFormat="1" ht="19.5" customHeight="1"/>
    <row r="236" s="71" customFormat="1" ht="19.5" customHeight="1"/>
    <row r="237" s="71" customFormat="1" ht="19.5" customHeight="1"/>
    <row r="238" s="71" customFormat="1" ht="19.5" customHeight="1"/>
    <row r="239" s="71" customFormat="1" ht="19.5" customHeight="1"/>
    <row r="240" s="71" customFormat="1" ht="19.5" customHeight="1"/>
    <row r="241" s="71" customFormat="1" ht="19.5" customHeight="1"/>
    <row r="242" s="71" customFormat="1" ht="19.5" customHeight="1"/>
    <row r="243" s="71" customFormat="1" ht="19.5" customHeight="1"/>
    <row r="244" s="71" customFormat="1" ht="19.5" customHeight="1"/>
    <row r="245" s="71" customFormat="1" ht="19.5" customHeight="1"/>
    <row r="246" s="71" customFormat="1" ht="19.5" customHeight="1"/>
    <row r="247" s="71" customFormat="1" ht="19.5" customHeight="1"/>
    <row r="248" s="71" customFormat="1" ht="19.5" customHeight="1"/>
    <row r="249" s="71" customFormat="1" ht="19.5" customHeight="1"/>
    <row r="250" s="71" customFormat="1" ht="19.5" customHeight="1"/>
    <row r="251" s="71" customFormat="1" ht="19.5" customHeight="1"/>
    <row r="252" s="71" customFormat="1" ht="19.5" customHeight="1"/>
    <row r="253" s="71" customFormat="1" ht="19.5" customHeight="1"/>
    <row r="254" s="71" customFormat="1" ht="19.5" customHeight="1"/>
    <row r="255" s="71" customFormat="1" ht="19.5" customHeight="1"/>
    <row r="256" s="71" customFormat="1" ht="19.5" customHeight="1"/>
    <row r="257" s="71" customFormat="1" ht="19.5" customHeight="1"/>
    <row r="258" s="7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6104EA9FA5F0468B99B93D874FC500E5</vt:lpwstr>
  </property>
</Properties>
</file>