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34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<sst xmlns="http://schemas.openxmlformats.org/spreadsheetml/2006/main" count="584" uniqueCount="374">
  <si>
    <t>2020年度部门预算表格</t>
  </si>
  <si>
    <t>部门名称：夏邑县纪律检查委员会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</si>
  <si>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</si>
  <si>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</si>
  <si>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</si>
  <si>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</si>
  <si>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</si>
  <si>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</si>
  <si>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</si>
  <si>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</si>
  <si>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</si>
  <si>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</si>
  <si>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</si>
  <si>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</si>
  <si>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</si>
  <si>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</si>
  <si>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</si>
  <si>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</si>
  <si>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</si>
  <si>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</si>
  <si>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</si>
  <si>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</si>
  <si>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</si>
  <si>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</si>
  <si>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</si>
  <si>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</si>
  <si>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</si>
  <si>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</si>
  <si>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</si>
  <si>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</si>
  <si>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</si>
  <si>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</si>
  <si>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</si>
  <si>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</si>
  <si>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</si>
  <si>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</si>
  <si>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</si>
  <si>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</si>
  <si>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</si>
  <si>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</si>
  <si>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</si>
  <si>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</si>
  <si>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</si>
  <si>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</si>
  <si>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</si>
  <si>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</si>
  <si>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</si>
  <si>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</si>
  <si>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</si>
  <si>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</si>
  <si>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</si>
  <si>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</si>
  <si>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</si>
  <si>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</si>
  <si>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</si>
  <si>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</si>
  <si>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</si>
  <si>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</si>
  <si>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</si>
  <si>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</si>
  <si>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</si>
  <si>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</si>
  <si>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</si>
  <si>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</si>
  <si>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</si>
  <si>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</si>
  <si>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</si>
  <si>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</si>
  <si>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</si>
  <si>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</si>
  <si>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</si>
  <si>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</si>
  <si>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</si>
  <si>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</si>
  <si>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</si>
  <si>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</si>
  <si>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</si>
  <si>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</si>
  <si>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</si>
  <si>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</si>
  <si>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</si>
  <si>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11</t>
  </si>
  <si>
    <t>01</t>
  </si>
  <si>
    <t>行政运行</t>
  </si>
  <si>
    <t>06</t>
  </si>
  <si>
    <t>巡视工作</t>
  </si>
  <si>
    <t>210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</si>
  <si>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</si>
  <si>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</si>
  <si>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</si>
  <si>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</si>
  <si>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</si>
  <si>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</si>
  <si>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</si>
  <si>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</si>
  <si>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</si>
  <si>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</si>
  <si>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</si>
  <si>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</si>
  <si>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</si>
  <si>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</si>
  <si>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</si>
  <si>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</si>
  <si>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</si>
  <si>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</si>
  <si>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</si>
  <si>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</si>
  <si>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</si>
  <si>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</si>
  <si>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</si>
  <si>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</si>
  <si>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</si>
  <si>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</si>
  <si>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</si>
  <si>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</si>
  <si>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</si>
  <si>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</si>
  <si>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</si>
  <si>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</si>
  <si>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</si>
  <si>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</si>
  <si>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</si>
  <si>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</si>
  <si>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</si>
  <si>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</si>
  <si>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</si>
  <si>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</si>
  <si>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</si>
  <si>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</si>
  <si>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</si>
  <si>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</si>
  <si>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</si>
  <si>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</si>
  <si>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</si>
  <si>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</si>
  <si>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</si>
  <si>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</si>
  <si>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</si>
  <si>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</si>
  <si>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</si>
  <si>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</si>
  <si>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</si>
  <si>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</si>
  <si>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</si>
  <si>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</si>
  <si>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</si>
  <si>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</si>
  <si>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</si>
  <si>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</si>
  <si>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</si>
  <si>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</si>
  <si>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</si>
  <si>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</si>
  <si>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</si>
  <si>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</si>
  <si>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</si>
  <si>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</si>
  <si>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</si>
  <si>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</si>
  <si>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</si>
  <si>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</si>
  <si>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</si>
  <si>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</si>
  <si>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</si>
  <si>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</si>
  <si>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</si>
  <si>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</si>
  <si>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</si>
  <si>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</si>
  <si>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</si>
  <si>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</si>
  <si>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</si>
  <si>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</si>
  <si>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</si>
  <si>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</si>
  <si>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</si>
  <si>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</si>
  <si>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</si>
  <si>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</si>
  <si>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</si>
  <si>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</si>
  <si>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</si>
  <si>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</si>
  <si>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</si>
  <si>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</si>
  <si>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</si>
  <si>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</si>
  <si>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</si>
  <si>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</si>
  <si>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</si>
  <si>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</si>
  <si>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</si>
  <si>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</si>
  <si>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</si>
  <si>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</si>
  <si>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</si>
  <si>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</si>
  <si>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</si>
  <si>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</si>
  <si>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</si>
  <si>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</si>
  <si>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</si>
  <si>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</si>
  <si>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</si>
  <si>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</si>
  <si>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</si>
  <si>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</si>
  <si>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</si>
  <si>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</si>
  <si>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</si>
  <si>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</si>
  <si>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</si>
  <si>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</si>
  <si>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</si>
  <si>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</si>
  <si>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</si>
  <si>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</si>
  <si>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</si>
  <si>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</si>
  <si>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</si>
  <si>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</si>
  <si>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</si>
  <si>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</si>
  <si>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</si>
  <si>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</si>
  <si>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</si>
  <si>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</si>
  <si>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</si>
  <si>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</si>
  <si>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</si>
  <si>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</si>
  <si>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</si>
  <si>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</si>
  <si>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</si>
  <si>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</si>
  <si>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</si>
  <si>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</si>
  <si>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</si>
  <si>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</si>
  <si>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</si>
  <si>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</si>
  <si>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</si>
  <si>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</si>
  <si>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</si>
  <si>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</si>
  <si>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</si>
  <si>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</si>
  <si>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</si>
  <si>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</si>
  <si>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</si>
  <si>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</si>
  <si>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</si>
  <si>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</si>
  <si>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</si>
  <si>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</si>
  <si>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</si>
  <si>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</si>
  <si>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</si>
  <si>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</si>
  <si>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</si>
  <si>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</si>
  <si>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</si>
  <si>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</si>
  <si>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</si>
  <si>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</si>
  <si>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</si>
  <si>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</si>
  <si>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</si>
  <si>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</si>
  <si>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</si>
  <si>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</si>
  <si>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</si>
  <si>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</si>
  <si>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</si>
  <si>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</si>
  <si>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</si>
  <si>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</si>
  <si>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</si>
  <si>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</si>
  <si>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</si>
  <si>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</si>
  <si>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</si>
  <si>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</si>
  <si>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</si>
  <si>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</si>
  <si>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</si>
  <si>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</si>
  <si>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</si>
  <si>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</si>
  <si>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</si>
  <si>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</si>
  <si>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中共夏邑县纪律检查委员会</t>
  </si>
  <si>
    <t>编制人数</t>
  </si>
  <si>
    <t>实有人数</t>
  </si>
  <si>
    <t>联系人</t>
  </si>
  <si>
    <t>王进良</t>
  </si>
  <si>
    <t>联系方式</t>
  </si>
  <si>
    <t>单位职能概述</t>
  </si>
  <si>
    <t>纪律检查委员会是党的机构，是党的“两委”之一（即党委、纪委），是“五套班子”之一（即“五大家”——党委、人大、政府、政协、纪委），它是党的一届委员会，不是党委部门，其规格高于党委部门（即宣传部、统战部、组织部、政法委等），是专司监督检查党的机构和党员贯彻执行党的路线、方针、政策的情况查处违纪党组织和党员的机关。党的各级纪律检查委员会(简称纪委)按照党章规定履行职责 。监察是政府部门，是专司监督检查政府机构和政府系统公职人员的机关。各级监察机关(监察局)依据《行政监察法》履行职责。
1993年纪委和监察局实行合署办公，一套班子，两块牌子，履行纪检监察两种职能。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</si>
  <si>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</si>
  <si>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</si>
  <si>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</si>
  <si>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</si>
  <si>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</si>
  <si>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</si>
  <si>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</si>
  <si>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</si>
  <si>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</si>
  <si>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</si>
  <si>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
目标1全力保障脱贫攻坚决战决胜，集中整治群众反映强烈的突出问题。深入推进扶贫领域腐败和作风问题的专项整治。目标二、忠实履行纪委监委专责监督职能，加强对权力运行的监督制约。规范方式方法加强监督，强力营造为民务实新风尚。目标3、着力构建“三不”一体推进机制，保持高压态势，强化不敢腐的震慑，增强不想腐的自觉。目标4、全面从严治党，建设高素质专业化纪检监察干部队伍，推动新时代纪检监察工作高质量发展，为夏邑县谱写新篇章提供坚强纪律保障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</si>
  <si>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</si>
  <si>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</si>
  <si>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</si>
  <si>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</si>
  <si>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</si>
  <si>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</si>
  <si>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</si>
  <si>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</si>
  <si>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派驻纪检组、集中处理信访案件</t>
  </si>
  <si>
    <t>质量指标</t>
  </si>
  <si>
    <t>案件处理结办率100%，群众满意度100%监督覆盖无死角</t>
  </si>
  <si>
    <t>成本指标</t>
  </si>
  <si>
    <t>效益指标</t>
  </si>
  <si>
    <t>社会效益</t>
  </si>
  <si>
    <t>提高纪检监察部门公信力度，和群众满意度</t>
  </si>
  <si>
    <t>经济效益</t>
  </si>
  <si>
    <t>为社会和经济健康有序发展提供有力保障</t>
  </si>
  <si>
    <t>&gt;100%</t>
  </si>
  <si>
    <t>社会公众或服务对象满意度指标</t>
  </si>
  <si>
    <t>群众满意率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</si>
  <si>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</si>
  <si>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</si>
  <si>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</si>
  <si>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</si>
  <si>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</si>
  <si>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</si>
  <si>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</si>
  <si>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</si>
  <si>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</si>
  <si>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中共夏邑县委机构编制委员会办公室</t>
  </si>
  <si>
    <t>宣教中心运行经费</t>
  </si>
  <si>
    <t>培训场次</t>
  </si>
  <si>
    <t>≧5</t>
  </si>
  <si>
    <t>提高纪检监察干部综合素质</t>
  </si>
  <si>
    <t>提高</t>
  </si>
  <si>
    <t>工作人员满意度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</si>
  <si>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95%</t>
    </r>
  </si>
  <si>
    <t>培训人员数量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</si>
  <si>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200</t>
    </r>
  </si>
  <si>
    <t>资金拨付及时性</t>
  </si>
  <si>
    <t>及时</t>
  </si>
  <si>
    <t>培训合格率</t>
  </si>
  <si>
    <t>培训开展及时性</t>
  </si>
  <si>
    <t>巡察办经费</t>
  </si>
  <si>
    <t>巡查组数量</t>
  </si>
  <si>
    <t>监管对象满意度</t>
  </si>
  <si>
    <t>群众满意度</t>
  </si>
  <si>
    <t>资金支持项目完成率</t>
  </si>
  <si>
    <t>巡察覆盖率</t>
  </si>
  <si>
    <t>纪检监察津贴</t>
  </si>
  <si>
    <t>资金支持人员数量</t>
  </si>
  <si>
    <t>73人</t>
  </si>
  <si>
    <t>提高纪委监委监管度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</si>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</sst>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;_琀"/>
    <numFmt numFmtId="181" formatCode="_-* #,##0&quot;$&quot;_-;\-* #,##0&quot;$&quot;_-;_-* &quot;-&quot;&quot;$&quot;_-;_-@_-"/>
    <numFmt numFmtId="182" formatCode="_-&quot;$&quot;* #,##0_-;\-&quot;$&quot;* #,##0_-;_-&quot;$&quot;* &quot;-&quot;_-;_-@_-"/>
    <numFmt numFmtId="183" formatCode="yyyy&quot;年&quot;m&quot;月&quot;d&quot;日&quot;;@"/>
    <numFmt numFmtId="184" formatCode="\$#,##0.00;\(\$#,##0.00\)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\$#,##0;\(\$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_ "/>
    <numFmt numFmtId="194" formatCode="#,##0.0"/>
    <numFmt numFmtId="195" formatCode="#,##0.00_);[Red]\(#,##0.00\)"/>
    <numFmt numFmtId="196" formatCode="0.0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3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11"/>
      <color indexed="8"/>
      <name val="微软雅黑"/>
      <family val="2"/>
    </font>
    <font>
      <b/>
      <sz val="21"/>
      <name val="楷体_GB2312"/>
      <family val="0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sz val="12"/>
      <name val="Courier"/>
      <family val="3"/>
    </font>
    <font>
      <b/>
      <sz val="11"/>
      <color indexed="52"/>
      <name val="微软雅黑"/>
      <family val="2"/>
    </font>
    <font>
      <sz val="11"/>
      <color indexed="17"/>
      <name val="微软雅黑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2" fillId="3" borderId="0" applyNumberFormat="0" applyBorder="0" applyAlignment="0" applyProtection="0"/>
    <xf numFmtId="0" fontId="40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2" fillId="7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37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36" fillId="0" borderId="4" applyNumberFormat="0" applyFill="0" applyAlignment="0" applyProtection="0"/>
    <xf numFmtId="0" fontId="35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5" applyNumberFormat="0" applyFill="0" applyAlignment="0" applyProtection="0"/>
    <xf numFmtId="0" fontId="26" fillId="13" borderId="0" applyNumberFormat="0" applyBorder="0" applyAlignment="0" applyProtection="0"/>
    <xf numFmtId="0" fontId="35" fillId="6" borderId="0" applyNumberFormat="0" applyBorder="0" applyAlignment="0" applyProtection="0"/>
    <xf numFmtId="0" fontId="48" fillId="4" borderId="6" applyNumberFormat="0" applyAlignment="0" applyProtection="0"/>
    <xf numFmtId="0" fontId="10" fillId="14" borderId="0" applyNumberFormat="0" applyBorder="0" applyAlignment="0" applyProtection="0"/>
    <xf numFmtId="0" fontId="52" fillId="4" borderId="1" applyNumberFormat="0" applyAlignment="0" applyProtection="0"/>
    <xf numFmtId="0" fontId="28" fillId="7" borderId="7" applyNumberFormat="0" applyAlignment="0" applyProtection="0"/>
    <xf numFmtId="0" fontId="26" fillId="15" borderId="0" applyNumberFormat="0" applyBorder="0" applyAlignment="0" applyProtection="0"/>
    <xf numFmtId="18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1" fillId="0" borderId="8" applyNumberFormat="0" applyFill="0" applyAlignment="0" applyProtection="0"/>
    <xf numFmtId="0" fontId="38" fillId="0" borderId="9" applyNumberFormat="0" applyFill="0" applyAlignment="0" applyProtection="0"/>
    <xf numFmtId="0" fontId="10" fillId="16" borderId="0" applyNumberFormat="0" applyBorder="0" applyAlignment="0" applyProtection="0"/>
    <xf numFmtId="0" fontId="53" fillId="3" borderId="0" applyNumberFormat="0" applyBorder="0" applyAlignment="0" applyProtection="0"/>
    <xf numFmtId="0" fontId="30" fillId="14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6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2" fillId="20" borderId="0" applyNumberFormat="0" applyBorder="0" applyAlignment="0" applyProtection="0"/>
    <xf numFmtId="0" fontId="10" fillId="18" borderId="0" applyNumberFormat="0" applyBorder="0" applyAlignment="0" applyProtection="0"/>
    <xf numFmtId="0" fontId="32" fillId="20" borderId="0" applyNumberFormat="0" applyBorder="0" applyAlignment="0" applyProtection="0"/>
    <xf numFmtId="0" fontId="26" fillId="10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6" borderId="0" applyNumberFormat="0" applyBorder="0" applyAlignment="0" applyProtection="0"/>
    <xf numFmtId="0" fontId="26" fillId="24" borderId="0" applyNumberFormat="0" applyBorder="0" applyAlignment="0" applyProtection="0"/>
    <xf numFmtId="0" fontId="37" fillId="16" borderId="0" applyNumberFormat="0" applyBorder="0" applyAlignment="0" applyProtection="0"/>
    <xf numFmtId="0" fontId="37" fillId="4" borderId="0" applyNumberFormat="0" applyBorder="0" applyAlignment="0" applyProtection="0"/>
    <xf numFmtId="0" fontId="19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37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9" borderId="0" applyNumberFormat="0" applyBorder="0" applyAlignment="0" applyProtection="0"/>
    <xf numFmtId="0" fontId="45" fillId="3" borderId="0" applyNumberFormat="0" applyBorder="0" applyAlignment="0" applyProtection="0"/>
    <xf numFmtId="0" fontId="42" fillId="25" borderId="0" applyNumberFormat="0" applyBorder="0" applyAlignment="0" applyProtection="0"/>
    <xf numFmtId="0" fontId="31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45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5" fillId="6" borderId="0" applyNumberFormat="0" applyBorder="0" applyAlignment="0" applyProtection="0"/>
    <xf numFmtId="0" fontId="42" fillId="2" borderId="0" applyNumberFormat="0" applyBorder="0" applyAlignment="0" applyProtection="0"/>
    <xf numFmtId="185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4" fillId="0" borderId="0">
      <alignment/>
      <protection/>
    </xf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29" fillId="3" borderId="0" applyNumberFormat="0" applyBorder="0" applyAlignment="0" applyProtection="0"/>
    <xf numFmtId="0" fontId="59" fillId="27" borderId="0" applyNumberFormat="0" applyBorder="0" applyAlignment="0" applyProtection="0"/>
    <xf numFmtId="187" fontId="0" fillId="0" borderId="0" applyFont="0" applyFill="0" applyBorder="0" applyAlignment="0" applyProtection="0"/>
    <xf numFmtId="184" fontId="54" fillId="0" borderId="0">
      <alignment/>
      <protection/>
    </xf>
    <xf numFmtId="0" fontId="44" fillId="0" borderId="0" applyProtection="0">
      <alignment/>
    </xf>
    <xf numFmtId="183" fontId="0" fillId="0" borderId="0" applyFont="0" applyFill="0" applyBorder="0" applyAlignment="0" applyProtection="0"/>
    <xf numFmtId="188" fontId="54" fillId="0" borderId="0">
      <alignment/>
      <protection/>
    </xf>
    <xf numFmtId="2" fontId="44" fillId="0" borderId="0" applyProtection="0">
      <alignment/>
    </xf>
    <xf numFmtId="0" fontId="57" fillId="4" borderId="0" applyNumberFormat="0" applyBorder="0" applyAlignment="0" applyProtection="0"/>
    <xf numFmtId="0" fontId="58" fillId="0" borderId="10" applyNumberFormat="0" applyAlignment="0" applyProtection="0"/>
    <xf numFmtId="0" fontId="58" fillId="0" borderId="11">
      <alignment horizontal="left" vertical="center"/>
      <protection/>
    </xf>
    <xf numFmtId="0" fontId="60" fillId="0" borderId="0" applyProtection="0">
      <alignment/>
    </xf>
    <xf numFmtId="0" fontId="58" fillId="0" borderId="0" applyProtection="0">
      <alignment/>
    </xf>
    <xf numFmtId="0" fontId="57" fillId="22" borderId="12" applyNumberFormat="0" applyBorder="0" applyAlignment="0" applyProtection="0"/>
    <xf numFmtId="0" fontId="45" fillId="3" borderId="0" applyNumberFormat="0" applyBorder="0" applyAlignment="0" applyProtection="0"/>
    <xf numFmtId="37" fontId="6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1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6" borderId="0" applyNumberFormat="0" applyBorder="0" applyAlignment="0" applyProtection="0"/>
    <xf numFmtId="18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 vertical="center"/>
      <protection/>
    </xf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2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" borderId="0" applyNumberFormat="0" applyBorder="0" applyAlignment="0" applyProtection="0"/>
    <xf numFmtId="0" fontId="4" fillId="0" borderId="0">
      <alignment vertical="center"/>
      <protection/>
    </xf>
    <xf numFmtId="0" fontId="5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3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5" fillId="3" borderId="0" applyNumberFormat="0" applyBorder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59" fillId="29" borderId="0" applyNumberFormat="0" applyBorder="0" applyAlignment="0" applyProtection="0"/>
    <xf numFmtId="1" fontId="1" fillId="0" borderId="12">
      <alignment vertical="center"/>
      <protection locked="0"/>
    </xf>
    <xf numFmtId="0" fontId="51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37" fillId="23" borderId="0" applyNumberFormat="0" applyBorder="0" applyAlignment="0" applyProtection="0"/>
    <xf numFmtId="0" fontId="37" fillId="19" borderId="0" applyNumberFormat="0" applyBorder="0" applyAlignment="0" applyProtection="0"/>
    <xf numFmtId="38" fontId="0" fillId="0" borderId="0" applyFont="0" applyFill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8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93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193" fontId="70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194" fontId="72" fillId="0" borderId="12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/>
    </xf>
    <xf numFmtId="194" fontId="72" fillId="0" borderId="12" xfId="0" applyNumberFormat="1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194" fontId="72" fillId="0" borderId="14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center" wrapText="1"/>
    </xf>
    <xf numFmtId="194" fontId="72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center" vertical="center" wrapText="1"/>
    </xf>
    <xf numFmtId="9" fontId="73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vertical="center" wrapText="1"/>
    </xf>
    <xf numFmtId="9" fontId="73" fillId="0" borderId="12" xfId="0" applyNumberFormat="1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 wrapText="1" indent="2"/>
    </xf>
    <xf numFmtId="194" fontId="72" fillId="0" borderId="16" xfId="0" applyNumberFormat="1" applyFont="1" applyFill="1" applyBorder="1" applyAlignment="1">
      <alignment horizontal="left" vertical="center" wrapText="1"/>
    </xf>
    <xf numFmtId="193" fontId="72" fillId="0" borderId="16" xfId="0" applyNumberFormat="1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left" vertical="center" wrapText="1" inden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vertical="center" wrapText="1"/>
    </xf>
    <xf numFmtId="9" fontId="6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5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6" fontId="1" fillId="0" borderId="12" xfId="0" applyNumberFormat="1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3" fontId="0" fillId="0" borderId="0" xfId="195" applyNumberFormat="1">
      <alignment/>
      <protection/>
    </xf>
    <xf numFmtId="193" fontId="0" fillId="0" borderId="0" xfId="195" applyNumberFormat="1" applyFill="1" applyAlignment="1">
      <alignment horizontal="center" vertical="center"/>
      <protection/>
    </xf>
    <xf numFmtId="193" fontId="1" fillId="0" borderId="0" xfId="195" applyNumberFormat="1" applyFont="1" applyFill="1" applyAlignment="1" applyProtection="1">
      <alignment horizontal="right"/>
      <protection/>
    </xf>
    <xf numFmtId="193" fontId="19" fillId="0" borderId="0" xfId="195" applyNumberFormat="1" applyFont="1" applyFill="1" applyAlignment="1" applyProtection="1">
      <alignment horizontal="right"/>
      <protection/>
    </xf>
    <xf numFmtId="193" fontId="0" fillId="0" borderId="0" xfId="195" applyNumberFormat="1" applyAlignment="1">
      <alignment horizontal="center" vertical="center"/>
      <protection/>
    </xf>
    <xf numFmtId="193" fontId="20" fillId="0" borderId="0" xfId="195" applyNumberFormat="1" applyFont="1" applyFill="1" applyAlignment="1" applyProtection="1">
      <alignment horizontal="center" vertical="center"/>
      <protection/>
    </xf>
    <xf numFmtId="193" fontId="0" fillId="0" borderId="0" xfId="195" applyNumberFormat="1" applyFill="1">
      <alignment/>
      <protection/>
    </xf>
    <xf numFmtId="193" fontId="17" fillId="0" borderId="24" xfId="195" applyNumberFormat="1" applyFont="1" applyFill="1" applyBorder="1" applyAlignment="1" applyProtection="1">
      <alignment horizontal="centerContinuous" vertical="center"/>
      <protection/>
    </xf>
    <xf numFmtId="193" fontId="17" fillId="0" borderId="11" xfId="195" applyNumberFormat="1" applyFont="1" applyFill="1" applyBorder="1" applyAlignment="1" applyProtection="1">
      <alignment horizontal="centerContinuous" vertical="center"/>
      <protection/>
    </xf>
    <xf numFmtId="193" fontId="17" fillId="0" borderId="25" xfId="195" applyNumberFormat="1" applyFont="1" applyFill="1" applyBorder="1" applyAlignment="1" applyProtection="1">
      <alignment horizontal="centerContinuous" vertical="center"/>
      <protection/>
    </xf>
    <xf numFmtId="193" fontId="17" fillId="0" borderId="24" xfId="195" applyNumberFormat="1" applyFont="1" applyFill="1" applyBorder="1" applyAlignment="1" applyProtection="1">
      <alignment horizontal="center" vertical="center" wrapText="1"/>
      <protection/>
    </xf>
    <xf numFmtId="193" fontId="17" fillId="0" borderId="12" xfId="195" applyNumberFormat="1" applyFont="1" applyFill="1" applyBorder="1" applyAlignment="1" applyProtection="1">
      <alignment horizontal="center" vertical="center"/>
      <protection/>
    </xf>
    <xf numFmtId="193" fontId="21" fillId="0" borderId="24" xfId="195" applyNumberFormat="1" applyFont="1" applyBorder="1" applyAlignment="1">
      <alignment horizontal="center" vertical="center"/>
      <protection/>
    </xf>
    <xf numFmtId="193" fontId="21" fillId="0" borderId="11" xfId="195" applyNumberFormat="1" applyFont="1" applyBorder="1" applyAlignment="1">
      <alignment horizontal="center" vertical="center"/>
      <protection/>
    </xf>
    <xf numFmtId="193" fontId="17" fillId="0" borderId="26" xfId="195" applyNumberFormat="1" applyFont="1" applyFill="1" applyBorder="1" applyAlignment="1" applyProtection="1">
      <alignment horizontal="center" vertical="center" wrapText="1"/>
      <protection/>
    </xf>
    <xf numFmtId="193" fontId="17" fillId="0" borderId="12" xfId="195" applyNumberFormat="1" applyFont="1" applyFill="1" applyBorder="1" applyAlignment="1" applyProtection="1">
      <alignment horizontal="center" vertical="center" wrapText="1"/>
      <protection/>
    </xf>
    <xf numFmtId="193" fontId="17" fillId="0" borderId="11" xfId="195" applyNumberFormat="1" applyFont="1" applyFill="1" applyBorder="1" applyAlignment="1" applyProtection="1">
      <alignment horizontal="center" vertical="center" wrapText="1"/>
      <protection/>
    </xf>
    <xf numFmtId="193" fontId="4" fillId="0" borderId="28" xfId="195" applyNumberFormat="1" applyFont="1" applyBorder="1" applyAlignment="1">
      <alignment horizontal="center" vertical="center"/>
      <protection/>
    </xf>
    <xf numFmtId="193" fontId="4" fillId="0" borderId="12" xfId="195" applyNumberFormat="1" applyFont="1" applyBorder="1" applyAlignment="1">
      <alignment horizontal="center" vertical="center"/>
      <protection/>
    </xf>
    <xf numFmtId="193" fontId="4" fillId="0" borderId="29" xfId="195" applyNumberFormat="1" applyFont="1" applyFill="1" applyBorder="1" applyAlignment="1">
      <alignment horizontal="center" vertical="center"/>
      <protection/>
    </xf>
    <xf numFmtId="193" fontId="4" fillId="0" borderId="30" xfId="195" applyNumberFormat="1" applyFont="1" applyBorder="1" applyAlignment="1">
      <alignment horizontal="center" vertical="center"/>
      <protection/>
    </xf>
    <xf numFmtId="49" fontId="0" fillId="0" borderId="24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3" fontId="4" fillId="0" borderId="12" xfId="195" applyNumberFormat="1" applyFont="1" applyFill="1" applyBorder="1" applyAlignment="1" applyProtection="1">
      <alignment horizontal="center" vertical="center" wrapText="1"/>
      <protection/>
    </xf>
    <xf numFmtId="193" fontId="0" fillId="0" borderId="0" xfId="195" applyNumberFormat="1" applyAlignment="1">
      <alignment horizontal="right" vertical="center"/>
      <protection/>
    </xf>
    <xf numFmtId="193" fontId="21" fillId="0" borderId="11" xfId="195" applyNumberFormat="1" applyFont="1" applyBorder="1" applyAlignment="1">
      <alignment horizontal="center" vertical="center"/>
      <protection/>
    </xf>
    <xf numFmtId="193" fontId="21" fillId="0" borderId="25" xfId="195" applyNumberFormat="1" applyFont="1" applyBorder="1" applyAlignment="1">
      <alignment horizontal="center" vertical="center"/>
      <protection/>
    </xf>
    <xf numFmtId="193" fontId="17" fillId="0" borderId="12" xfId="195" applyNumberFormat="1" applyFont="1" applyFill="1" applyBorder="1" applyAlignment="1" applyProtection="1">
      <alignment horizontal="center" vertical="center" wrapText="1"/>
      <protection/>
    </xf>
    <xf numFmtId="193" fontId="4" fillId="0" borderId="14" xfId="195" applyNumberFormat="1" applyFont="1" applyFill="1" applyBorder="1" applyAlignment="1" applyProtection="1">
      <alignment horizontal="center" vertical="center" wrapText="1"/>
      <protection/>
    </xf>
    <xf numFmtId="193" fontId="4" fillId="0" borderId="31" xfId="195" applyNumberFormat="1" applyFont="1" applyFill="1" applyBorder="1" applyAlignment="1" applyProtection="1">
      <alignment horizontal="center" vertical="center" wrapText="1"/>
      <protection/>
    </xf>
    <xf numFmtId="193" fontId="4" fillId="0" borderId="0" xfId="195" applyNumberFormat="1" applyFont="1" applyFill="1" applyBorder="1" applyAlignment="1" applyProtection="1">
      <alignment horizontal="center" vertical="center" wrapText="1"/>
      <protection/>
    </xf>
    <xf numFmtId="193" fontId="1" fillId="0" borderId="0" xfId="195" applyNumberFormat="1" applyFont="1">
      <alignment/>
      <protection/>
    </xf>
    <xf numFmtId="193" fontId="1" fillId="0" borderId="0" xfId="195" applyNumberFormat="1" applyFont="1" applyFill="1" applyAlignment="1">
      <alignment horizontal="center" vertical="center"/>
      <protection/>
    </xf>
    <xf numFmtId="193" fontId="1" fillId="0" borderId="0" xfId="195" applyNumberFormat="1" applyFont="1" applyFill="1">
      <alignment/>
      <protection/>
    </xf>
    <xf numFmtId="193" fontId="17" fillId="0" borderId="24" xfId="195" applyNumberFormat="1" applyFont="1" applyBorder="1" applyAlignment="1">
      <alignment horizontal="center" vertical="center"/>
      <protection/>
    </xf>
    <xf numFmtId="193" fontId="17" fillId="0" borderId="11" xfId="195" applyNumberFormat="1" applyFont="1" applyBorder="1" applyAlignment="1">
      <alignment horizontal="center" vertical="center"/>
      <protection/>
    </xf>
    <xf numFmtId="193" fontId="1" fillId="0" borderId="28" xfId="195" applyNumberFormat="1" applyFont="1" applyBorder="1" applyAlignment="1">
      <alignment horizontal="center" vertical="center"/>
      <protection/>
    </xf>
    <xf numFmtId="193" fontId="1" fillId="0" borderId="12" xfId="195" applyNumberFormat="1" applyFont="1" applyBorder="1" applyAlignment="1">
      <alignment horizontal="center" vertical="center"/>
      <protection/>
    </xf>
    <xf numFmtId="193" fontId="1" fillId="0" borderId="29" xfId="195" applyNumberFormat="1" applyFont="1" applyFill="1" applyBorder="1" applyAlignment="1">
      <alignment horizontal="center" vertical="center"/>
      <protection/>
    </xf>
    <xf numFmtId="193" fontId="1" fillId="0" borderId="30" xfId="195" applyNumberFormat="1" applyFont="1" applyBorder="1" applyAlignment="1">
      <alignment horizontal="center" vertical="center"/>
      <protection/>
    </xf>
    <xf numFmtId="49" fontId="1" fillId="0" borderId="24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1" xfId="195" applyNumberFormat="1" applyFont="1" applyFill="1" applyBorder="1" applyAlignment="1" applyProtection="1">
      <alignment horizontal="left" vertical="center"/>
      <protection/>
    </xf>
    <xf numFmtId="193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/>
    </xf>
    <xf numFmtId="193" fontId="1" fillId="0" borderId="24" xfId="195" applyNumberFormat="1" applyFont="1" applyFill="1" applyBorder="1" applyAlignment="1" applyProtection="1">
      <alignment vertical="center" wrapText="1"/>
      <protection/>
    </xf>
    <xf numFmtId="193" fontId="1" fillId="0" borderId="12" xfId="195" applyNumberFormat="1" applyFont="1" applyFill="1" applyBorder="1" applyAlignment="1" applyProtection="1">
      <alignment vertical="center" wrapText="1"/>
      <protection/>
    </xf>
    <xf numFmtId="193" fontId="1" fillId="0" borderId="11" xfId="195" applyNumberFormat="1" applyFont="1" applyFill="1" applyBorder="1" applyAlignment="1" applyProtection="1">
      <alignment vertical="center"/>
      <protection/>
    </xf>
    <xf numFmtId="193" fontId="17" fillId="0" borderId="11" xfId="195" applyNumberFormat="1" applyFont="1" applyBorder="1" applyAlignment="1">
      <alignment horizontal="center" vertical="center"/>
      <protection/>
    </xf>
    <xf numFmtId="193" fontId="17" fillId="0" borderId="25" xfId="195" applyNumberFormat="1" applyFont="1" applyBorder="1" applyAlignment="1">
      <alignment horizontal="center" vertical="center"/>
      <protection/>
    </xf>
    <xf numFmtId="193" fontId="17" fillId="0" borderId="32" xfId="195" applyNumberFormat="1" applyFont="1" applyFill="1" applyBorder="1" applyAlignment="1" applyProtection="1">
      <alignment horizontal="center" vertical="center" wrapText="1"/>
      <protection/>
    </xf>
    <xf numFmtId="193" fontId="17" fillId="0" borderId="27" xfId="195" applyNumberFormat="1" applyFont="1" applyFill="1" applyBorder="1" applyAlignment="1" applyProtection="1">
      <alignment horizontal="center" vertical="center" wrapText="1"/>
      <protection/>
    </xf>
    <xf numFmtId="193" fontId="1" fillId="0" borderId="14" xfId="195" applyNumberFormat="1" applyFont="1" applyFill="1" applyBorder="1" applyAlignment="1" applyProtection="1">
      <alignment horizontal="center" vertical="center" wrapText="1"/>
      <protection/>
    </xf>
    <xf numFmtId="193" fontId="1" fillId="0" borderId="31" xfId="195" applyNumberFormat="1" applyFont="1" applyFill="1" applyBorder="1" applyAlignment="1" applyProtection="1">
      <alignment horizontal="center" vertical="center" wrapText="1"/>
      <protection/>
    </xf>
    <xf numFmtId="193" fontId="0" fillId="0" borderId="0" xfId="194" applyNumberFormat="1" applyFill="1">
      <alignment/>
      <protection/>
    </xf>
    <xf numFmtId="193" fontId="0" fillId="0" borderId="0" xfId="194" applyNumberFormat="1">
      <alignment/>
      <protection/>
    </xf>
    <xf numFmtId="193" fontId="0" fillId="0" borderId="0" xfId="0" applyNumberFormat="1" applyAlignment="1">
      <alignment/>
    </xf>
    <xf numFmtId="193" fontId="1" fillId="0" borderId="0" xfId="194" applyNumberFormat="1" applyFont="1" applyFill="1" applyAlignment="1" applyProtection="1">
      <alignment vertical="center" wrapText="1"/>
      <protection/>
    </xf>
    <xf numFmtId="193" fontId="22" fillId="0" borderId="0" xfId="194" applyNumberFormat="1" applyFont="1" applyFill="1" applyAlignment="1" applyProtection="1">
      <alignment horizontal="right" vertical="center"/>
      <protection/>
    </xf>
    <xf numFmtId="193" fontId="4" fillId="0" borderId="0" xfId="197" applyNumberFormat="1">
      <alignment vertical="center"/>
      <protection/>
    </xf>
    <xf numFmtId="193" fontId="18" fillId="0" borderId="0" xfId="194" applyNumberFormat="1" applyFont="1" applyFill="1" applyAlignment="1" applyProtection="1">
      <alignment horizontal="center" vertical="center"/>
      <protection/>
    </xf>
    <xf numFmtId="193" fontId="0" fillId="0" borderId="0" xfId="194" applyNumberFormat="1" applyFont="1" applyFill="1">
      <alignment/>
      <protection/>
    </xf>
    <xf numFmtId="193" fontId="22" fillId="0" borderId="0" xfId="194" applyNumberFormat="1" applyFont="1" applyFill="1" applyAlignment="1" applyProtection="1">
      <alignment vertical="center"/>
      <protection/>
    </xf>
    <xf numFmtId="193" fontId="23" fillId="0" borderId="24" xfId="194" applyNumberFormat="1" applyFont="1" applyFill="1" applyBorder="1" applyAlignment="1" applyProtection="1">
      <alignment horizontal="center" vertical="center"/>
      <protection/>
    </xf>
    <xf numFmtId="193" fontId="21" fillId="0" borderId="12" xfId="194" applyNumberFormat="1" applyFont="1" applyFill="1" applyBorder="1" applyAlignment="1" applyProtection="1">
      <alignment horizontal="center" vertical="center"/>
      <protection/>
    </xf>
    <xf numFmtId="193" fontId="23" fillId="0" borderId="33" xfId="194" applyNumberFormat="1" applyFont="1" applyFill="1" applyBorder="1" applyAlignment="1" applyProtection="1">
      <alignment horizontal="center" vertical="center"/>
      <protection/>
    </xf>
    <xf numFmtId="193" fontId="0" fillId="0" borderId="24" xfId="194" applyNumberFormat="1" applyFill="1" applyBorder="1" applyAlignment="1">
      <alignment vertical="center"/>
      <protection/>
    </xf>
    <xf numFmtId="193" fontId="22" fillId="0" borderId="28" xfId="194" applyNumberFormat="1" applyFont="1" applyFill="1" applyBorder="1" applyAlignment="1" applyProtection="1">
      <alignment horizontal="right" vertical="center" wrapText="1"/>
      <protection/>
    </xf>
    <xf numFmtId="193" fontId="1" fillId="0" borderId="27" xfId="194" applyNumberFormat="1" applyFont="1" applyFill="1" applyBorder="1" applyAlignment="1">
      <alignment horizontal="left" vertical="center"/>
      <protection/>
    </xf>
    <xf numFmtId="193" fontId="4" fillId="0" borderId="0" xfId="197" applyNumberFormat="1" applyFill="1">
      <alignment vertical="center"/>
      <protection/>
    </xf>
    <xf numFmtId="193" fontId="22" fillId="0" borderId="11" xfId="194" applyNumberFormat="1" applyFont="1" applyFill="1" applyBorder="1" applyAlignment="1">
      <alignment horizontal="left" vertical="center"/>
      <protection/>
    </xf>
    <xf numFmtId="193" fontId="22" fillId="0" borderId="11" xfId="194" applyNumberFormat="1" applyFont="1" applyFill="1" applyBorder="1" applyAlignment="1" applyProtection="1">
      <alignment vertical="center"/>
      <protection/>
    </xf>
    <xf numFmtId="193" fontId="22" fillId="0" borderId="11" xfId="194" applyNumberFormat="1" applyFont="1" applyFill="1" applyBorder="1" applyAlignment="1" applyProtection="1">
      <alignment horizontal="left" vertical="center"/>
      <protection/>
    </xf>
    <xf numFmtId="193" fontId="22" fillId="0" borderId="34" xfId="194" applyNumberFormat="1" applyFont="1" applyFill="1" applyBorder="1" applyAlignment="1" applyProtection="1">
      <alignment horizontal="left" vertical="center"/>
      <protection/>
    </xf>
    <xf numFmtId="193" fontId="22" fillId="0" borderId="24" xfId="194" applyNumberFormat="1" applyFont="1" applyFill="1" applyBorder="1" applyAlignment="1" applyProtection="1">
      <alignment vertical="center"/>
      <protection/>
    </xf>
    <xf numFmtId="193" fontId="0" fillId="0" borderId="12" xfId="194" applyNumberFormat="1" applyFont="1" applyFill="1" applyBorder="1" applyAlignment="1">
      <alignment vertical="center"/>
      <protection/>
    </xf>
    <xf numFmtId="193" fontId="22" fillId="0" borderId="12" xfId="194" applyNumberFormat="1" applyFont="1" applyFill="1" applyBorder="1" applyAlignment="1" applyProtection="1">
      <alignment horizontal="right" vertical="center" wrapText="1"/>
      <protection/>
    </xf>
    <xf numFmtId="193" fontId="22" fillId="0" borderId="12" xfId="194" applyNumberFormat="1" applyFont="1" applyFill="1" applyBorder="1" applyAlignment="1" applyProtection="1">
      <alignment horizontal="left" vertical="center"/>
      <protection/>
    </xf>
    <xf numFmtId="193" fontId="22" fillId="0" borderId="12" xfId="194" applyNumberFormat="1" applyFont="1" applyFill="1" applyBorder="1" applyAlignment="1" applyProtection="1">
      <alignment vertical="center"/>
      <protection/>
    </xf>
    <xf numFmtId="193" fontId="22" fillId="0" borderId="12" xfId="194" applyNumberFormat="1" applyFont="1" applyFill="1" applyBorder="1" applyAlignment="1">
      <alignment horizontal="left" vertical="center"/>
      <protection/>
    </xf>
    <xf numFmtId="193" fontId="0" fillId="0" borderId="12" xfId="194" applyNumberFormat="1" applyFill="1" applyBorder="1" applyAlignment="1">
      <alignment horizontal="center" vertical="center"/>
      <protection/>
    </xf>
    <xf numFmtId="193" fontId="0" fillId="0" borderId="12" xfId="194" applyNumberFormat="1" applyFill="1" applyBorder="1" applyAlignment="1">
      <alignment vertical="center"/>
      <protection/>
    </xf>
    <xf numFmtId="193" fontId="22" fillId="0" borderId="12" xfId="194" applyNumberFormat="1" applyFont="1" applyFill="1" applyBorder="1" applyAlignment="1" applyProtection="1">
      <alignment horizontal="center" vertical="center"/>
      <protection/>
    </xf>
    <xf numFmtId="193" fontId="22" fillId="0" borderId="12" xfId="194" applyNumberFormat="1" applyFont="1" applyFill="1" applyBorder="1" applyAlignment="1">
      <alignment horizontal="center" vertical="center"/>
      <protection/>
    </xf>
    <xf numFmtId="193" fontId="17" fillId="0" borderId="32" xfId="195" applyNumberFormat="1" applyFont="1" applyFill="1" applyBorder="1" applyAlignment="1" applyProtection="1">
      <alignment vertical="center" wrapText="1"/>
      <protection/>
    </xf>
    <xf numFmtId="193" fontId="0" fillId="0" borderId="12" xfId="195" applyNumberFormat="1" applyFont="1" applyFill="1" applyBorder="1" applyAlignment="1" applyProtection="1">
      <alignment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27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8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28" xfId="242" applyNumberFormat="1" applyFont="1" applyFill="1" applyBorder="1" applyAlignment="1" applyProtection="1">
      <alignment horizontal="center" vertical="center"/>
      <protection/>
    </xf>
    <xf numFmtId="198" fontId="4" fillId="0" borderId="28" xfId="242" applyNumberFormat="1" applyFont="1" applyFill="1" applyBorder="1" applyAlignment="1" applyProtection="1">
      <alignment horizontal="center" vertical="center"/>
      <protection/>
    </xf>
    <xf numFmtId="0" fontId="4" fillId="0" borderId="28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3" fontId="4" fillId="0" borderId="12" xfId="195" applyNumberFormat="1" applyFont="1" applyBorder="1" applyAlignment="1">
      <alignment horizontal="right" vertical="center"/>
      <protection/>
    </xf>
    <xf numFmtId="199" fontId="22" fillId="22" borderId="0" xfId="241" applyNumberFormat="1" applyFont="1" applyFill="1" applyAlignment="1" applyProtection="1">
      <alignment horizontal="right" vertical="center" wrapText="1"/>
      <protection/>
    </xf>
    <xf numFmtId="199" fontId="22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8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2" fillId="0" borderId="0" xfId="194" applyNumberFormat="1" applyFont="1" applyFill="1" applyAlignment="1" applyProtection="1">
      <alignment horizontal="right" vertical="center"/>
      <protection/>
    </xf>
    <xf numFmtId="202" fontId="22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8" xfId="194" applyNumberFormat="1" applyFont="1" applyFill="1" applyBorder="1" applyAlignment="1" applyProtection="1">
      <alignment horizontal="centerContinuous" vertical="center"/>
      <protection/>
    </xf>
    <xf numFmtId="202" fontId="23" fillId="0" borderId="24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28" xfId="194" applyNumberFormat="1" applyFont="1" applyFill="1" applyBorder="1" applyAlignment="1" applyProtection="1">
      <alignment horizontal="center" vertical="center" wrapText="1"/>
      <protection/>
    </xf>
    <xf numFmtId="202" fontId="21" fillId="0" borderId="12" xfId="194" applyNumberFormat="1" applyFont="1" applyFill="1" applyBorder="1" applyAlignment="1" applyProtection="1">
      <alignment horizontal="center" vertical="center" wrapText="1"/>
      <protection/>
    </xf>
    <xf numFmtId="202" fontId="23" fillId="0" borderId="35" xfId="194" applyNumberFormat="1" applyFont="1" applyFill="1" applyBorder="1" applyAlignment="1" applyProtection="1">
      <alignment horizontal="centerContinuous" vertical="center"/>
      <protection/>
    </xf>
    <xf numFmtId="202" fontId="23" fillId="0" borderId="30" xfId="194" applyNumberFormat="1" applyFont="1" applyFill="1" applyBorder="1" applyAlignment="1" applyProtection="1">
      <alignment horizontal="centerContinuous" vertical="center"/>
      <protection/>
    </xf>
    <xf numFmtId="202" fontId="23" fillId="0" borderId="33" xfId="194" applyNumberFormat="1" applyFont="1" applyFill="1" applyBorder="1" applyAlignment="1" applyProtection="1">
      <alignment horizontal="center" vertical="center"/>
      <protection/>
    </xf>
    <xf numFmtId="202" fontId="21" fillId="0" borderId="26" xfId="194" applyNumberFormat="1" applyFont="1" applyFill="1" applyBorder="1" applyAlignment="1" applyProtection="1">
      <alignment horizontal="center" vertical="center" wrapText="1"/>
      <protection/>
    </xf>
    <xf numFmtId="202" fontId="23" fillId="0" borderId="34" xfId="194" applyNumberFormat="1" applyFont="1" applyFill="1" applyBorder="1" applyAlignment="1" applyProtection="1">
      <alignment horizontal="center" vertical="center" wrapText="1"/>
      <protection/>
    </xf>
    <xf numFmtId="202" fontId="23" fillId="0" borderId="33" xfId="194" applyNumberFormat="1" applyFont="1" applyFill="1" applyBorder="1" applyAlignment="1">
      <alignment horizontal="center" vertical="center"/>
      <protection/>
    </xf>
    <xf numFmtId="202" fontId="0" fillId="0" borderId="24" xfId="194" applyNumberFormat="1" applyFill="1" applyBorder="1" applyAlignment="1">
      <alignment vertical="center"/>
      <protection/>
    </xf>
    <xf numFmtId="202" fontId="22" fillId="0" borderId="28" xfId="194" applyNumberFormat="1" applyFont="1" applyFill="1" applyBorder="1" applyAlignment="1" applyProtection="1">
      <alignment horizontal="right" vertical="center" wrapText="1"/>
      <protection/>
    </xf>
    <xf numFmtId="202" fontId="1" fillId="0" borderId="27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 applyProtection="1">
      <alignment vertical="center"/>
      <protection/>
    </xf>
    <xf numFmtId="202" fontId="22" fillId="0" borderId="11" xfId="194" applyNumberFormat="1" applyFont="1" applyFill="1" applyBorder="1" applyAlignment="1" applyProtection="1">
      <alignment horizontal="left" vertical="center"/>
      <protection/>
    </xf>
    <xf numFmtId="202" fontId="22" fillId="0" borderId="28" xfId="194" applyNumberFormat="1" applyFont="1" applyFill="1" applyBorder="1" applyAlignment="1" applyProtection="1">
      <alignment horizontal="right" vertical="center"/>
      <protection/>
    </xf>
    <xf numFmtId="202" fontId="22" fillId="0" borderId="34" xfId="194" applyNumberFormat="1" applyFont="1" applyFill="1" applyBorder="1" applyAlignment="1" applyProtection="1">
      <alignment horizontal="left" vertical="center"/>
      <protection/>
    </xf>
    <xf numFmtId="202" fontId="22" fillId="0" borderId="24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right" vertical="center" wrapText="1"/>
      <protection/>
    </xf>
    <xf numFmtId="202" fontId="22" fillId="0" borderId="12" xfId="194" applyNumberFormat="1" applyFont="1" applyFill="1" applyBorder="1" applyAlignment="1" applyProtection="1">
      <alignment horizontal="left" vertical="center"/>
      <protection/>
    </xf>
    <xf numFmtId="202" fontId="22" fillId="0" borderId="12" xfId="194" applyNumberFormat="1" applyFont="1" applyFill="1" applyBorder="1" applyAlignment="1" applyProtection="1">
      <alignment vertical="center"/>
      <protection/>
    </xf>
    <xf numFmtId="202" fontId="22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8" xfId="194" applyNumberFormat="1" applyFont="1" applyFill="1" applyBorder="1" applyAlignment="1">
      <alignment horizontal="center" vertical="center" wrapText="1"/>
      <protection/>
    </xf>
    <xf numFmtId="202" fontId="23" fillId="0" borderId="33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6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54" customWidth="1"/>
    <col min="2" max="2" width="73" style="254" customWidth="1"/>
    <col min="3" max="16384" width="10" style="254" customWidth="1"/>
  </cols>
  <sheetData>
    <row r="3" s="254" customFormat="1" ht="25.5" customHeight="1">
      <c r="B3" s="255" t="s">
        <v>0</v>
      </c>
    </row>
    <row r="4" s="254" customFormat="1" ht="43.5" customHeight="1">
      <c r="B4" s="256" t="s">
        <v>1</v>
      </c>
    </row>
    <row r="5" s="254" customFormat="1" ht="36" customHeight="1">
      <c r="B5" s="257" t="s">
        <v>2</v>
      </c>
    </row>
    <row r="6" s="254" customFormat="1" ht="31.5" customHeight="1">
      <c r="B6" s="254" t="s">
        <v>3</v>
      </c>
    </row>
    <row r="7" s="254" customFormat="1" ht="31.5" customHeight="1">
      <c r="B7" s="254" t="s">
        <v>4</v>
      </c>
    </row>
    <row r="8" s="254" customFormat="1" ht="31.5" customHeight="1">
      <c r="B8" s="254" t="s">
        <v>5</v>
      </c>
    </row>
    <row r="9" s="254" customFormat="1" ht="31.5" customHeight="1">
      <c r="B9" s="254" t="s">
        <v>6</v>
      </c>
    </row>
    <row r="10" s="254" customFormat="1" ht="31.5" customHeight="1">
      <c r="B10" s="254" t="s">
        <v>7</v>
      </c>
    </row>
    <row r="11" s="254" customFormat="1" ht="31.5" customHeight="1">
      <c r="B11" s="254" t="s">
        <v>8</v>
      </c>
    </row>
    <row r="12" s="254" customFormat="1" ht="31.5" customHeight="1">
      <c r="B12" s="254" t="s">
        <v>9</v>
      </c>
    </row>
    <row r="13" s="254" customFormat="1" ht="31.5" customHeight="1">
      <c r="B13" s="254" t="s">
        <v>10</v>
      </c>
    </row>
    <row r="14" s="254" customFormat="1" ht="31.5" customHeight="1">
      <c r="B14" s="254" t="s">
        <v>11</v>
      </c>
    </row>
    <row r="15" s="254" customFormat="1" ht="31.5" customHeight="1">
      <c r="B15" s="254" t="s">
        <v>12</v>
      </c>
    </row>
    <row r="16" s="254" customFormat="1" ht="31.5" customHeight="1">
      <c r="B16" s="25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L28" sqref="L28"/>
    </sheetView>
  </sheetViews>
  <sheetFormatPr defaultColWidth="12" defaultRowHeight="24" customHeight="1"/>
  <cols>
    <col min="1" max="1" width="9.5" style="44" customWidth="1"/>
    <col min="2" max="8" width="8.33203125" style="44" customWidth="1"/>
    <col min="9" max="9" width="10.16015625" style="44" customWidth="1"/>
    <col min="10" max="10" width="11.5" style="44" customWidth="1"/>
    <col min="11" max="11" width="14.66015625" style="44" customWidth="1"/>
    <col min="12" max="12" width="23.66015625" style="44" customWidth="1"/>
    <col min="13" max="16384" width="12" style="44" customWidth="1"/>
  </cols>
  <sheetData>
    <row r="1" spans="1:12" s="44" customFormat="1" ht="39" customHeight="1">
      <c r="A1" s="45" t="s">
        <v>286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4" customFormat="1" ht="19.5" customHeight="1">
      <c r="A2" s="46" t="s">
        <v>287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4" customFormat="1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58" t="s">
        <v>288</v>
      </c>
      <c r="L3" s="58"/>
    </row>
    <row r="4" spans="1:12" s="44" customFormat="1" ht="30" customHeight="1">
      <c r="A4" s="48" t="s">
        <v>289</v>
      </c>
      <c r="B4" s="48" t="s">
        <v>290</v>
      </c>
      <c r="C4" s="48"/>
      <c r="D4" s="48" t="s">
        <v>291</v>
      </c>
      <c r="E4" s="48"/>
      <c r="F4" s="48"/>
      <c r="G4" s="48"/>
      <c r="H4" s="48"/>
      <c r="I4" s="48"/>
      <c r="J4" s="48"/>
      <c r="K4" s="48"/>
      <c r="L4" s="48"/>
    </row>
    <row r="5" spans="1:12" s="44" customFormat="1" ht="30" customHeight="1">
      <c r="A5" s="48"/>
      <c r="B5" s="48" t="s">
        <v>292</v>
      </c>
      <c r="C5" s="48">
        <v>100</v>
      </c>
      <c r="D5" s="48"/>
      <c r="E5" s="48" t="s">
        <v>293</v>
      </c>
      <c r="F5" s="48">
        <v>74</v>
      </c>
      <c r="G5" s="48"/>
      <c r="H5" s="48" t="s">
        <v>294</v>
      </c>
      <c r="I5" s="48" t="s">
        <v>295</v>
      </c>
      <c r="J5" s="48" t="s">
        <v>296</v>
      </c>
      <c r="K5" s="59">
        <v>15837017266</v>
      </c>
      <c r="L5" s="59"/>
    </row>
    <row r="6" spans="1:12" s="44" customFormat="1" ht="103.5" customHeight="1">
      <c r="A6" s="48"/>
      <c r="B6" s="48" t="s">
        <v>297</v>
      </c>
      <c r="C6" s="49" t="s">
        <v>298</v>
      </c>
      <c r="D6" s="49"/>
      <c r="E6" s="49"/>
      <c r="F6" s="49"/>
      <c r="G6" s="49"/>
      <c r="H6" s="49"/>
      <c r="I6" s="49"/>
      <c r="J6" s="49"/>
      <c r="K6" s="49"/>
      <c r="L6" s="49"/>
    </row>
    <row r="7" spans="1:12" s="44" customFormat="1" ht="30" customHeight="1">
      <c r="A7" s="48"/>
      <c r="B7" s="48" t="s">
        <v>299</v>
      </c>
      <c r="C7" s="48"/>
      <c r="D7" s="48"/>
      <c r="E7" s="48"/>
      <c r="F7" s="48" t="s">
        <v>300</v>
      </c>
      <c r="G7" s="48"/>
      <c r="H7" s="48"/>
      <c r="I7" s="48" t="s">
        <v>301</v>
      </c>
      <c r="J7" s="48"/>
      <c r="K7" s="48"/>
      <c r="L7" s="48"/>
    </row>
    <row r="8" spans="1:12" s="44" customFormat="1" ht="30" customHeight="1">
      <c r="A8" s="48"/>
      <c r="B8" s="48" t="s">
        <v>26</v>
      </c>
      <c r="C8" s="48" t="s">
        <v>302</v>
      </c>
      <c r="D8" s="48" t="s">
        <v>36</v>
      </c>
      <c r="E8" s="48" t="s">
        <v>303</v>
      </c>
      <c r="F8" s="48" t="s">
        <v>98</v>
      </c>
      <c r="G8" s="48" t="s">
        <v>99</v>
      </c>
      <c r="H8" s="48" t="s">
        <v>304</v>
      </c>
      <c r="I8" s="48" t="s">
        <v>305</v>
      </c>
      <c r="J8" s="48" t="s">
        <v>306</v>
      </c>
      <c r="K8" s="48" t="s">
        <v>307</v>
      </c>
      <c r="L8" s="48" t="s">
        <v>21</v>
      </c>
    </row>
    <row r="9" spans="1:12" s="44" customFormat="1" ht="30" customHeight="1">
      <c r="A9" s="48"/>
      <c r="B9" s="48">
        <v>856.7</v>
      </c>
      <c r="C9" s="48"/>
      <c r="D9" s="48"/>
      <c r="E9" s="48">
        <f>B9</f>
        <v>856.7</v>
      </c>
      <c r="F9" s="48">
        <v>614.2</v>
      </c>
      <c r="G9" s="48">
        <v>242.5</v>
      </c>
      <c r="H9" s="48">
        <f>F9+G9</f>
        <v>856.7</v>
      </c>
      <c r="I9" s="48"/>
      <c r="J9" s="48">
        <v>1.8</v>
      </c>
      <c r="K9" s="48"/>
      <c r="L9" s="48">
        <f>J9</f>
        <v>1.8</v>
      </c>
    </row>
    <row r="10" spans="1:12" s="44" customFormat="1" ht="30" customHeight="1">
      <c r="A10" s="48" t="s">
        <v>308</v>
      </c>
      <c r="B10" s="50" t="s">
        <v>309</v>
      </c>
      <c r="C10" s="50"/>
      <c r="D10" s="50"/>
      <c r="E10" s="50"/>
      <c r="F10" s="50"/>
      <c r="G10" s="50"/>
      <c r="H10" s="50"/>
      <c r="I10" s="50"/>
      <c r="J10" s="50"/>
      <c r="K10" s="50"/>
      <c r="L10" s="60"/>
    </row>
    <row r="11" spans="1:12" s="44" customFormat="1" ht="30" customHeight="1">
      <c r="A11" s="4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60"/>
    </row>
    <row r="12" spans="1:12" s="44" customFormat="1" ht="28.5" customHeight="1">
      <c r="A12" s="4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60"/>
    </row>
    <row r="13" spans="1:12" s="44" customFormat="1" ht="27.75" customHeight="1">
      <c r="A13" s="51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60"/>
    </row>
    <row r="14" spans="1:12" s="44" customFormat="1" ht="30" customHeight="1">
      <c r="A14" s="48" t="s">
        <v>310</v>
      </c>
      <c r="B14" s="48" t="s">
        <v>311</v>
      </c>
      <c r="C14" s="48"/>
      <c r="D14" s="48" t="s">
        <v>312</v>
      </c>
      <c r="E14" s="48"/>
      <c r="F14" s="48" t="s">
        <v>313</v>
      </c>
      <c r="G14" s="48"/>
      <c r="H14" s="48"/>
      <c r="I14" s="48"/>
      <c r="J14" s="48"/>
      <c r="K14" s="48" t="s">
        <v>314</v>
      </c>
      <c r="L14" s="48" t="s">
        <v>315</v>
      </c>
    </row>
    <row r="15" spans="1:12" s="44" customFormat="1" ht="30" customHeight="1">
      <c r="A15" s="48"/>
      <c r="B15" s="52" t="s">
        <v>316</v>
      </c>
      <c r="C15" s="53"/>
      <c r="D15" s="48" t="s">
        <v>317</v>
      </c>
      <c r="E15" s="48"/>
      <c r="F15" s="48" t="s">
        <v>318</v>
      </c>
      <c r="G15" s="48"/>
      <c r="H15" s="48"/>
      <c r="I15" s="48"/>
      <c r="J15" s="48"/>
      <c r="K15" s="48">
        <v>124</v>
      </c>
      <c r="L15" s="48"/>
    </row>
    <row r="16" spans="1:12" s="44" customFormat="1" ht="30" customHeight="1">
      <c r="A16" s="48"/>
      <c r="B16" s="54"/>
      <c r="C16" s="55"/>
      <c r="D16" s="48" t="s">
        <v>319</v>
      </c>
      <c r="E16" s="48"/>
      <c r="F16" s="48" t="s">
        <v>320</v>
      </c>
      <c r="G16" s="48"/>
      <c r="H16" s="48"/>
      <c r="I16" s="48"/>
      <c r="J16" s="48"/>
      <c r="K16" s="61">
        <v>1</v>
      </c>
      <c r="L16" s="48"/>
    </row>
    <row r="17" spans="1:12" s="44" customFormat="1" ht="30" customHeight="1">
      <c r="A17" s="48"/>
      <c r="B17" s="56"/>
      <c r="C17" s="57"/>
      <c r="D17" s="48" t="s">
        <v>321</v>
      </c>
      <c r="E17" s="48"/>
      <c r="F17" s="48"/>
      <c r="G17" s="48"/>
      <c r="H17" s="48"/>
      <c r="I17" s="48"/>
      <c r="J17" s="48"/>
      <c r="K17" s="48"/>
      <c r="L17" s="48"/>
    </row>
    <row r="18" spans="1:12" s="44" customFormat="1" ht="30" customHeight="1">
      <c r="A18" s="48"/>
      <c r="B18" s="52" t="s">
        <v>322</v>
      </c>
      <c r="C18" s="53"/>
      <c r="D18" s="48" t="s">
        <v>323</v>
      </c>
      <c r="E18" s="48"/>
      <c r="F18" s="48" t="s">
        <v>324</v>
      </c>
      <c r="G18" s="48"/>
      <c r="H18" s="48"/>
      <c r="I18" s="48"/>
      <c r="J18" s="48"/>
      <c r="K18" s="61">
        <v>1</v>
      </c>
      <c r="L18" s="48"/>
    </row>
    <row r="19" spans="1:12" s="44" customFormat="1" ht="30" customHeight="1">
      <c r="A19" s="48"/>
      <c r="B19" s="54"/>
      <c r="C19" s="55"/>
      <c r="D19" s="48" t="s">
        <v>325</v>
      </c>
      <c r="E19" s="48"/>
      <c r="F19" s="48" t="s">
        <v>326</v>
      </c>
      <c r="G19" s="48"/>
      <c r="H19" s="48"/>
      <c r="I19" s="48"/>
      <c r="J19" s="48"/>
      <c r="K19" s="48" t="s">
        <v>327</v>
      </c>
      <c r="L19" s="48"/>
    </row>
    <row r="20" spans="1:12" s="44" customFormat="1" ht="61.5" customHeight="1">
      <c r="A20" s="48"/>
      <c r="B20" s="56"/>
      <c r="C20" s="57"/>
      <c r="D20" s="48" t="s">
        <v>328</v>
      </c>
      <c r="E20" s="48"/>
      <c r="F20" s="48" t="s">
        <v>329</v>
      </c>
      <c r="G20" s="48"/>
      <c r="H20" s="48"/>
      <c r="I20" s="48"/>
      <c r="J20" s="48"/>
      <c r="K20" s="61">
        <v>1</v>
      </c>
      <c r="L20" s="48"/>
    </row>
  </sheetData>
  <sheetProtection/>
  <mergeCells count="33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0:L13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selection activeCell="I25" sqref="I25"/>
    </sheetView>
  </sheetViews>
  <sheetFormatPr defaultColWidth="12" defaultRowHeight="11.25"/>
  <cols>
    <col min="1" max="1" width="34.16015625" style="8" customWidth="1"/>
    <col min="2" max="2" width="12" style="8" customWidth="1"/>
    <col min="3" max="3" width="12" style="9" customWidth="1"/>
    <col min="4" max="4" width="6.16015625" style="8" customWidth="1"/>
    <col min="5" max="5" width="32.66015625" style="8" customWidth="1"/>
    <col min="6" max="6" width="10" style="10" customWidth="1"/>
    <col min="7" max="7" width="25.66015625" style="8" customWidth="1"/>
    <col min="8" max="8" width="8.83203125" style="10" customWidth="1"/>
    <col min="9" max="9" width="20.33203125" style="8" customWidth="1"/>
    <col min="10" max="10" width="9.16015625" style="10" customWidth="1"/>
    <col min="11" max="16384" width="12" style="8" customWidth="1"/>
  </cols>
  <sheetData>
    <row r="1" spans="1:10" s="8" customFormat="1" ht="20.25">
      <c r="A1" s="11" t="s">
        <v>330</v>
      </c>
      <c r="B1" s="11"/>
      <c r="C1" s="12"/>
      <c r="D1" s="11"/>
      <c r="E1" s="11"/>
      <c r="F1" s="11"/>
      <c r="G1" s="11"/>
      <c r="H1" s="11"/>
      <c r="I1" s="11"/>
      <c r="J1" s="11"/>
    </row>
    <row r="2" spans="1:10" s="8" customFormat="1" ht="18" customHeight="1">
      <c r="A2" s="13"/>
      <c r="B2" s="13"/>
      <c r="C2" s="14"/>
      <c r="D2" s="13"/>
      <c r="E2" s="13"/>
      <c r="F2" s="15"/>
      <c r="G2" s="13"/>
      <c r="H2" s="15"/>
      <c r="I2" s="13"/>
      <c r="J2" s="15"/>
    </row>
    <row r="3" spans="1:10" s="8" customFormat="1" ht="18" customHeight="1">
      <c r="A3" s="16" t="s">
        <v>331</v>
      </c>
      <c r="B3" s="16" t="s">
        <v>332</v>
      </c>
      <c r="C3" s="17"/>
      <c r="D3" s="16"/>
      <c r="E3" s="16" t="s">
        <v>333</v>
      </c>
      <c r="F3" s="16"/>
      <c r="G3" s="16"/>
      <c r="H3" s="16"/>
      <c r="I3" s="16"/>
      <c r="J3" s="16"/>
    </row>
    <row r="4" spans="1:10" s="8" customFormat="1" ht="18" customHeight="1">
      <c r="A4" s="16"/>
      <c r="B4" s="16"/>
      <c r="C4" s="17"/>
      <c r="D4" s="16"/>
      <c r="E4" s="16" t="s">
        <v>316</v>
      </c>
      <c r="F4" s="16"/>
      <c r="G4" s="16" t="s">
        <v>322</v>
      </c>
      <c r="H4" s="16"/>
      <c r="I4" s="16" t="s">
        <v>334</v>
      </c>
      <c r="J4" s="16"/>
    </row>
    <row r="5" spans="1:10" s="8" customFormat="1" ht="32.25" customHeight="1">
      <c r="A5" s="16"/>
      <c r="B5" s="16" t="s">
        <v>335</v>
      </c>
      <c r="C5" s="17" t="s">
        <v>336</v>
      </c>
      <c r="D5" s="16" t="s">
        <v>337</v>
      </c>
      <c r="E5" s="16" t="s">
        <v>338</v>
      </c>
      <c r="F5" s="16" t="s">
        <v>314</v>
      </c>
      <c r="G5" s="16" t="s">
        <v>338</v>
      </c>
      <c r="H5" s="16" t="s">
        <v>314</v>
      </c>
      <c r="I5" s="16" t="s">
        <v>338</v>
      </c>
      <c r="J5" s="16" t="s">
        <v>314</v>
      </c>
    </row>
    <row r="6" spans="1:10" s="8" customFormat="1" ht="45" customHeight="1">
      <c r="A6" s="18" t="s">
        <v>339</v>
      </c>
      <c r="B6" s="19">
        <v>242.52</v>
      </c>
      <c r="C6" s="20">
        <v>242.52</v>
      </c>
      <c r="D6" s="21"/>
      <c r="E6" s="18"/>
      <c r="F6" s="22"/>
      <c r="G6" s="18"/>
      <c r="H6" s="22"/>
      <c r="I6" s="18"/>
      <c r="J6" s="22"/>
    </row>
    <row r="7" spans="1:10" s="8" customFormat="1" ht="21" customHeight="1">
      <c r="A7" s="23" t="s">
        <v>340</v>
      </c>
      <c r="B7" s="19">
        <v>6.5</v>
      </c>
      <c r="C7" s="24">
        <v>6.5</v>
      </c>
      <c r="D7" s="25"/>
      <c r="E7" s="26" t="s">
        <v>341</v>
      </c>
      <c r="F7" s="27" t="s">
        <v>342</v>
      </c>
      <c r="G7" s="26" t="s">
        <v>343</v>
      </c>
      <c r="H7" s="27" t="s">
        <v>344</v>
      </c>
      <c r="I7" s="26" t="s">
        <v>345</v>
      </c>
      <c r="J7" s="30" t="s">
        <v>346</v>
      </c>
    </row>
    <row r="8" spans="1:10" s="8" customFormat="1" ht="21" customHeight="1">
      <c r="A8" s="28"/>
      <c r="B8" s="19"/>
      <c r="C8" s="24"/>
      <c r="D8" s="29"/>
      <c r="E8" s="26" t="s">
        <v>347</v>
      </c>
      <c r="F8" s="30" t="s">
        <v>348</v>
      </c>
      <c r="G8" s="31"/>
      <c r="H8" s="32"/>
      <c r="I8" s="31"/>
      <c r="J8" s="32"/>
    </row>
    <row r="9" spans="1:10" s="8" customFormat="1" ht="21" customHeight="1">
      <c r="A9" s="28"/>
      <c r="B9" s="19"/>
      <c r="C9" s="24"/>
      <c r="D9" s="29"/>
      <c r="E9" s="26" t="s">
        <v>349</v>
      </c>
      <c r="F9" s="27" t="s">
        <v>350</v>
      </c>
      <c r="G9" s="31"/>
      <c r="H9" s="32"/>
      <c r="I9" s="31"/>
      <c r="J9" s="32"/>
    </row>
    <row r="10" spans="1:10" s="8" customFormat="1" ht="21" customHeight="1">
      <c r="A10" s="28"/>
      <c r="B10" s="19"/>
      <c r="C10" s="24"/>
      <c r="D10" s="29"/>
      <c r="E10" s="26" t="s">
        <v>351</v>
      </c>
      <c r="F10" s="33">
        <v>1</v>
      </c>
      <c r="G10" s="31"/>
      <c r="H10" s="32"/>
      <c r="I10" s="31"/>
      <c r="J10" s="32"/>
    </row>
    <row r="11" spans="1:10" s="8" customFormat="1" ht="21" customHeight="1">
      <c r="A11" s="28"/>
      <c r="B11" s="19"/>
      <c r="C11" s="24"/>
      <c r="D11" s="29"/>
      <c r="E11" s="26" t="s">
        <v>352</v>
      </c>
      <c r="F11" s="27" t="s">
        <v>350</v>
      </c>
      <c r="G11" s="31"/>
      <c r="H11" s="32"/>
      <c r="I11" s="31"/>
      <c r="J11" s="32"/>
    </row>
    <row r="12" spans="1:10" s="8" customFormat="1" ht="21" customHeight="1">
      <c r="A12" s="34" t="s">
        <v>353</v>
      </c>
      <c r="B12" s="19">
        <v>220</v>
      </c>
      <c r="C12" s="24">
        <v>220</v>
      </c>
      <c r="D12" s="21"/>
      <c r="E12" s="26" t="s">
        <v>354</v>
      </c>
      <c r="F12" s="27">
        <v>5</v>
      </c>
      <c r="G12" s="26" t="s">
        <v>355</v>
      </c>
      <c r="H12" s="30" t="s">
        <v>346</v>
      </c>
      <c r="I12" s="18" t="s">
        <v>356</v>
      </c>
      <c r="J12" s="30" t="s">
        <v>346</v>
      </c>
    </row>
    <row r="13" spans="1:10" s="8" customFormat="1" ht="21" customHeight="1">
      <c r="A13" s="34"/>
      <c r="B13" s="19"/>
      <c r="C13" s="24"/>
      <c r="D13" s="21"/>
      <c r="E13" s="26" t="s">
        <v>349</v>
      </c>
      <c r="F13" s="27" t="s">
        <v>350</v>
      </c>
      <c r="G13" s="31"/>
      <c r="H13" s="32"/>
      <c r="I13" s="31"/>
      <c r="J13" s="32"/>
    </row>
    <row r="14" spans="1:10" s="8" customFormat="1" ht="21" customHeight="1">
      <c r="A14" s="34"/>
      <c r="B14" s="19"/>
      <c r="C14" s="24"/>
      <c r="D14" s="21"/>
      <c r="E14" s="26" t="s">
        <v>357</v>
      </c>
      <c r="F14" s="33">
        <v>1</v>
      </c>
      <c r="G14" s="31"/>
      <c r="H14" s="32"/>
      <c r="I14" s="31"/>
      <c r="J14" s="32"/>
    </row>
    <row r="15" spans="1:10" s="8" customFormat="1" ht="21" customHeight="1">
      <c r="A15" s="34"/>
      <c r="B15" s="19"/>
      <c r="C15" s="24"/>
      <c r="D15" s="21"/>
      <c r="E15" s="35" t="s">
        <v>358</v>
      </c>
      <c r="F15" s="33">
        <v>1</v>
      </c>
      <c r="G15" s="31"/>
      <c r="H15" s="32"/>
      <c r="I15" s="31"/>
      <c r="J15" s="32"/>
    </row>
    <row r="16" spans="1:10" s="8" customFormat="1" ht="21" customHeight="1">
      <c r="A16" s="34" t="s">
        <v>359</v>
      </c>
      <c r="B16" s="19">
        <v>16.02</v>
      </c>
      <c r="C16" s="24">
        <v>16.02</v>
      </c>
      <c r="D16" s="21"/>
      <c r="E16" s="26" t="s">
        <v>360</v>
      </c>
      <c r="F16" s="27" t="s">
        <v>361</v>
      </c>
      <c r="G16" s="26" t="s">
        <v>362</v>
      </c>
      <c r="H16" s="27" t="s">
        <v>344</v>
      </c>
      <c r="I16" s="26" t="s">
        <v>345</v>
      </c>
      <c r="J16" s="30" t="s">
        <v>346</v>
      </c>
    </row>
    <row r="17" spans="1:10" s="8" customFormat="1" ht="21" customHeight="1">
      <c r="A17" s="34"/>
      <c r="B17" s="19"/>
      <c r="C17" s="24"/>
      <c r="D17" s="21"/>
      <c r="E17" s="26" t="s">
        <v>349</v>
      </c>
      <c r="F17" s="27" t="s">
        <v>350</v>
      </c>
      <c r="G17" s="31"/>
      <c r="H17" s="32"/>
      <c r="I17" s="18"/>
      <c r="J17" s="22"/>
    </row>
    <row r="18" spans="1:10" s="8" customFormat="1" ht="21" customHeight="1">
      <c r="A18" s="34"/>
      <c r="B18" s="19"/>
      <c r="C18" s="24"/>
      <c r="D18" s="21"/>
      <c r="E18" s="26" t="s">
        <v>357</v>
      </c>
      <c r="F18" s="33">
        <v>1</v>
      </c>
      <c r="G18" s="31"/>
      <c r="H18" s="32"/>
      <c r="I18" s="31"/>
      <c r="J18" s="32"/>
    </row>
    <row r="19" spans="1:10" s="8" customFormat="1" ht="29.25" customHeight="1">
      <c r="A19" s="36"/>
      <c r="B19" s="37"/>
      <c r="C19" s="38"/>
      <c r="D19" s="37"/>
      <c r="E19" s="39"/>
      <c r="F19" s="40"/>
      <c r="G19" s="39"/>
      <c r="H19" s="40"/>
      <c r="I19" s="41"/>
      <c r="J19" s="42"/>
    </row>
    <row r="20" spans="1:10" s="8" customFormat="1" ht="18" customHeight="1">
      <c r="A20" s="36"/>
      <c r="B20" s="37"/>
      <c r="C20" s="38"/>
      <c r="D20" s="37"/>
      <c r="E20" s="39"/>
      <c r="F20" s="40"/>
      <c r="G20" s="41"/>
      <c r="H20" s="42"/>
      <c r="I20" s="41"/>
      <c r="J20" s="42"/>
    </row>
    <row r="21" spans="1:10" s="8" customFormat="1" ht="18" customHeight="1">
      <c r="A21" s="36"/>
      <c r="B21" s="37"/>
      <c r="C21" s="38"/>
      <c r="D21" s="37"/>
      <c r="E21" s="39"/>
      <c r="F21" s="40"/>
      <c r="G21" s="41"/>
      <c r="H21" s="42"/>
      <c r="I21" s="41"/>
      <c r="J21" s="42"/>
    </row>
    <row r="22" spans="1:10" s="8" customFormat="1" ht="18" customHeight="1">
      <c r="A22" s="36"/>
      <c r="B22" s="37"/>
      <c r="C22" s="38"/>
      <c r="D22" s="37"/>
      <c r="E22" s="39"/>
      <c r="F22" s="40"/>
      <c r="G22" s="39"/>
      <c r="H22" s="40"/>
      <c r="I22" s="39"/>
      <c r="J22" s="40"/>
    </row>
    <row r="23" spans="1:10" s="8" customFormat="1" ht="18" customHeight="1">
      <c r="A23" s="36"/>
      <c r="B23" s="37"/>
      <c r="C23" s="38"/>
      <c r="D23" s="37"/>
      <c r="E23" s="39"/>
      <c r="F23" s="40"/>
      <c r="G23" s="41"/>
      <c r="H23" s="42"/>
      <c r="I23" s="41"/>
      <c r="J23" s="42"/>
    </row>
    <row r="24" spans="1:10" s="8" customFormat="1" ht="18" customHeight="1">
      <c r="A24" s="36"/>
      <c r="B24" s="37"/>
      <c r="C24" s="38"/>
      <c r="D24" s="37"/>
      <c r="E24" s="39"/>
      <c r="F24" s="40"/>
      <c r="G24" s="41"/>
      <c r="H24" s="42"/>
      <c r="I24" s="41"/>
      <c r="J24" s="42"/>
    </row>
    <row r="25" spans="1:10" s="8" customFormat="1" ht="18" customHeight="1">
      <c r="A25" s="36"/>
      <c r="B25" s="37"/>
      <c r="C25" s="38"/>
      <c r="D25" s="37"/>
      <c r="E25" s="39"/>
      <c r="F25" s="40"/>
      <c r="G25" s="41"/>
      <c r="H25" s="42"/>
      <c r="I25" s="41"/>
      <c r="J25" s="42"/>
    </row>
    <row r="26" spans="1:10" s="8" customFormat="1" ht="18" customHeight="1">
      <c r="A26" s="36"/>
      <c r="B26" s="37"/>
      <c r="C26" s="38"/>
      <c r="D26" s="37"/>
      <c r="E26" s="39"/>
      <c r="F26" s="40"/>
      <c r="G26" s="39"/>
      <c r="H26" s="40"/>
      <c r="I26" s="39"/>
      <c r="J26" s="40"/>
    </row>
    <row r="27" spans="1:10" s="8" customFormat="1" ht="18" customHeight="1">
      <c r="A27" s="36"/>
      <c r="B27" s="37"/>
      <c r="C27" s="38"/>
      <c r="D27" s="37"/>
      <c r="E27" s="39"/>
      <c r="F27" s="40"/>
      <c r="G27" s="41"/>
      <c r="H27" s="42"/>
      <c r="I27" s="41"/>
      <c r="J27" s="42"/>
    </row>
    <row r="28" spans="1:10" s="8" customFormat="1" ht="18" customHeight="1">
      <c r="A28" s="36"/>
      <c r="B28" s="37"/>
      <c r="C28" s="38"/>
      <c r="D28" s="37"/>
      <c r="E28" s="39"/>
      <c r="F28" s="40"/>
      <c r="G28" s="41"/>
      <c r="H28" s="42"/>
      <c r="I28" s="41"/>
      <c r="J28" s="42"/>
    </row>
    <row r="29" spans="1:10" s="8" customFormat="1" ht="18" customHeight="1">
      <c r="A29" s="36"/>
      <c r="B29" s="37"/>
      <c r="C29" s="38"/>
      <c r="D29" s="37"/>
      <c r="E29" s="39"/>
      <c r="F29" s="40"/>
      <c r="G29" s="41"/>
      <c r="H29" s="42"/>
      <c r="I29" s="41"/>
      <c r="J29" s="42"/>
    </row>
    <row r="30" spans="1:10" s="8" customFormat="1" ht="18" customHeight="1">
      <c r="A30" s="36"/>
      <c r="B30" s="37"/>
      <c r="C30" s="38"/>
      <c r="D30" s="37"/>
      <c r="E30" s="39"/>
      <c r="F30" s="40"/>
      <c r="G30" s="39"/>
      <c r="H30" s="40"/>
      <c r="I30" s="39"/>
      <c r="J30" s="40"/>
    </row>
    <row r="31" spans="1:10" s="8" customFormat="1" ht="18" customHeight="1">
      <c r="A31" s="43"/>
      <c r="B31" s="37"/>
      <c r="C31" s="38"/>
      <c r="D31" s="37"/>
      <c r="E31" s="39"/>
      <c r="F31" s="40"/>
      <c r="G31" s="39"/>
      <c r="H31" s="40"/>
      <c r="I31" s="39"/>
      <c r="J31" s="40"/>
    </row>
    <row r="32" spans="1:10" s="8" customFormat="1" ht="18" customHeight="1">
      <c r="A32" s="36"/>
      <c r="B32" s="37"/>
      <c r="C32" s="38"/>
      <c r="D32" s="37"/>
      <c r="E32" s="39"/>
      <c r="F32" s="40"/>
      <c r="G32" s="39"/>
      <c r="H32" s="40"/>
      <c r="I32" s="39"/>
      <c r="J32" s="40"/>
    </row>
    <row r="33" spans="1:10" s="8" customFormat="1" ht="18" customHeight="1">
      <c r="A33" s="36"/>
      <c r="B33" s="37"/>
      <c r="C33" s="38"/>
      <c r="D33" s="37"/>
      <c r="E33" s="39"/>
      <c r="F33" s="40"/>
      <c r="G33" s="41"/>
      <c r="H33" s="42"/>
      <c r="I33" s="41"/>
      <c r="J33" s="42"/>
    </row>
    <row r="34" spans="1:10" s="8" customFormat="1" ht="18" customHeight="1">
      <c r="A34" s="36"/>
      <c r="B34" s="37"/>
      <c r="C34" s="38"/>
      <c r="D34" s="37"/>
      <c r="E34" s="39"/>
      <c r="F34" s="40"/>
      <c r="G34" s="41"/>
      <c r="H34" s="42"/>
      <c r="I34" s="41"/>
      <c r="J34" s="42"/>
    </row>
    <row r="35" spans="1:10" s="8" customFormat="1" ht="18" customHeight="1">
      <c r="A35" s="36"/>
      <c r="B35" s="37"/>
      <c r="C35" s="38"/>
      <c r="D35" s="37"/>
      <c r="E35" s="39"/>
      <c r="F35" s="40"/>
      <c r="G35" s="39"/>
      <c r="H35" s="40"/>
      <c r="I35" s="39"/>
      <c r="J35" s="40"/>
    </row>
    <row r="36" spans="1:10" s="8" customFormat="1" ht="18" customHeight="1">
      <c r="A36" s="36"/>
      <c r="B36" s="37"/>
      <c r="C36" s="38"/>
      <c r="D36" s="37"/>
      <c r="E36" s="39"/>
      <c r="F36" s="40"/>
      <c r="G36" s="41"/>
      <c r="H36" s="42"/>
      <c r="I36" s="41"/>
      <c r="J36" s="42"/>
    </row>
    <row r="37" spans="1:10" s="8" customFormat="1" ht="18" customHeight="1">
      <c r="A37" s="36"/>
      <c r="B37" s="37"/>
      <c r="C37" s="38"/>
      <c r="D37" s="37"/>
      <c r="E37" s="39"/>
      <c r="F37" s="40"/>
      <c r="G37" s="39"/>
      <c r="H37" s="40"/>
      <c r="I37" s="39"/>
      <c r="J37" s="40"/>
    </row>
    <row r="38" spans="1:10" s="8" customFormat="1" ht="18" customHeight="1">
      <c r="A38" s="36"/>
      <c r="B38" s="37"/>
      <c r="C38" s="38"/>
      <c r="D38" s="37"/>
      <c r="E38" s="39"/>
      <c r="F38" s="40"/>
      <c r="G38" s="41"/>
      <c r="H38" s="42"/>
      <c r="I38" s="41"/>
      <c r="J38" s="42"/>
    </row>
    <row r="39" spans="1:10" s="8" customFormat="1" ht="18" customHeight="1">
      <c r="A39" s="36"/>
      <c r="B39" s="37"/>
      <c r="C39" s="38"/>
      <c r="D39" s="37"/>
      <c r="E39" s="39"/>
      <c r="F39" s="40"/>
      <c r="G39" s="39"/>
      <c r="H39" s="40"/>
      <c r="I39" s="39"/>
      <c r="J39" s="40"/>
    </row>
    <row r="40" spans="1:10" s="8" customFormat="1" ht="18" customHeight="1">
      <c r="A40" s="36"/>
      <c r="B40" s="37"/>
      <c r="C40" s="38"/>
      <c r="D40" s="37"/>
      <c r="E40" s="39"/>
      <c r="F40" s="40"/>
      <c r="G40" s="41"/>
      <c r="H40" s="42"/>
      <c r="I40" s="41"/>
      <c r="J40" s="42"/>
    </row>
    <row r="41" spans="1:10" s="8" customFormat="1" ht="18" customHeight="1">
      <c r="A41" s="36"/>
      <c r="B41" s="37"/>
      <c r="C41" s="38"/>
      <c r="D41" s="37"/>
      <c r="E41" s="39"/>
      <c r="F41" s="40"/>
      <c r="G41" s="39"/>
      <c r="H41" s="40"/>
      <c r="I41" s="39"/>
      <c r="J41" s="40"/>
    </row>
    <row r="42" spans="1:10" s="8" customFormat="1" ht="18" customHeight="1">
      <c r="A42" s="36"/>
      <c r="B42" s="37"/>
      <c r="C42" s="38"/>
      <c r="D42" s="37"/>
      <c r="E42" s="39"/>
      <c r="F42" s="40"/>
      <c r="G42" s="41"/>
      <c r="H42" s="42"/>
      <c r="I42" s="41"/>
      <c r="J42" s="42"/>
    </row>
    <row r="43" spans="1:10" s="8" customFormat="1" ht="18" customHeight="1">
      <c r="A43" s="36"/>
      <c r="B43" s="37"/>
      <c r="C43" s="38"/>
      <c r="D43" s="37"/>
      <c r="E43" s="39"/>
      <c r="F43" s="40"/>
      <c r="G43" s="39"/>
      <c r="H43" s="40"/>
      <c r="I43" s="39"/>
      <c r="J43" s="40"/>
    </row>
    <row r="44" spans="1:10" s="8" customFormat="1" ht="18" customHeight="1">
      <c r="A44" s="36"/>
      <c r="B44" s="37"/>
      <c r="C44" s="38"/>
      <c r="D44" s="37"/>
      <c r="E44" s="39"/>
      <c r="F44" s="40"/>
      <c r="G44" s="41"/>
      <c r="H44" s="42"/>
      <c r="I44" s="41"/>
      <c r="J44" s="42"/>
    </row>
    <row r="45" spans="1:10" s="8" customFormat="1" ht="18" customHeight="1">
      <c r="A45" s="36"/>
      <c r="B45" s="37"/>
      <c r="C45" s="38"/>
      <c r="D45" s="37"/>
      <c r="E45" s="39"/>
      <c r="F45" s="40"/>
      <c r="G45" s="39"/>
      <c r="H45" s="40"/>
      <c r="I45" s="39"/>
      <c r="J45" s="40"/>
    </row>
    <row r="46" spans="1:10" s="8" customFormat="1" ht="18" customHeight="1">
      <c r="A46" s="36"/>
      <c r="B46" s="37"/>
      <c r="C46" s="38"/>
      <c r="D46" s="37"/>
      <c r="E46" s="39"/>
      <c r="F46" s="40"/>
      <c r="G46" s="39"/>
      <c r="H46" s="40"/>
      <c r="I46" s="41"/>
      <c r="J46" s="42"/>
    </row>
    <row r="47" spans="1:10" s="8" customFormat="1" ht="18" customHeight="1">
      <c r="A47" s="36"/>
      <c r="B47" s="37"/>
      <c r="C47" s="38"/>
      <c r="D47" s="37"/>
      <c r="E47" s="39"/>
      <c r="F47" s="40"/>
      <c r="G47" s="41"/>
      <c r="H47" s="42"/>
      <c r="I47" s="41"/>
      <c r="J47" s="42"/>
    </row>
    <row r="48" spans="1:10" s="8" customFormat="1" ht="26.25" customHeight="1">
      <c r="A48" s="36"/>
      <c r="B48" s="37"/>
      <c r="C48" s="38"/>
      <c r="D48" s="37"/>
      <c r="E48" s="39"/>
      <c r="F48" s="40"/>
      <c r="G48" s="39"/>
      <c r="H48" s="40"/>
      <c r="I48" s="39"/>
      <c r="J48" s="40"/>
    </row>
    <row r="49" spans="1:10" s="8" customFormat="1" ht="18" customHeight="1">
      <c r="A49" s="43"/>
      <c r="B49" s="37"/>
      <c r="C49" s="38"/>
      <c r="D49" s="37"/>
      <c r="E49" s="39"/>
      <c r="F49" s="40"/>
      <c r="G49" s="39"/>
      <c r="H49" s="40"/>
      <c r="I49" s="39"/>
      <c r="J49" s="40"/>
    </row>
    <row r="50" spans="1:10" s="8" customFormat="1" ht="18" customHeight="1">
      <c r="A50" s="36"/>
      <c r="B50" s="37"/>
      <c r="C50" s="38"/>
      <c r="D50" s="37"/>
      <c r="E50" s="39"/>
      <c r="F50" s="40"/>
      <c r="G50" s="39"/>
      <c r="H50" s="40"/>
      <c r="I50" s="39"/>
      <c r="J50" s="40"/>
    </row>
    <row r="51" spans="1:10" s="8" customFormat="1" ht="18" customHeight="1">
      <c r="A51" s="36"/>
      <c r="B51" s="37"/>
      <c r="C51" s="38"/>
      <c r="D51" s="37"/>
      <c r="E51" s="39"/>
      <c r="F51" s="40"/>
      <c r="G51" s="41"/>
      <c r="H51" s="42"/>
      <c r="I51" s="41"/>
      <c r="J51" s="42"/>
    </row>
    <row r="52" spans="1:10" s="8" customFormat="1" ht="18" customHeight="1">
      <c r="A52" s="36"/>
      <c r="B52" s="37"/>
      <c r="C52" s="38"/>
      <c r="D52" s="37"/>
      <c r="E52" s="39"/>
      <c r="F52" s="40"/>
      <c r="G52" s="41"/>
      <c r="H52" s="42"/>
      <c r="I52" s="41"/>
      <c r="J52" s="42"/>
    </row>
    <row r="53" spans="1:10" s="8" customFormat="1" ht="18" customHeight="1">
      <c r="A53" s="43"/>
      <c r="B53" s="37"/>
      <c r="C53" s="38"/>
      <c r="D53" s="37"/>
      <c r="E53" s="39"/>
      <c r="F53" s="40"/>
      <c r="G53" s="39"/>
      <c r="H53" s="40"/>
      <c r="I53" s="39"/>
      <c r="J53" s="40"/>
    </row>
    <row r="54" spans="1:10" s="8" customFormat="1" ht="18" customHeight="1">
      <c r="A54" s="36"/>
      <c r="B54" s="37"/>
      <c r="C54" s="38"/>
      <c r="D54" s="37"/>
      <c r="E54" s="39"/>
      <c r="F54" s="40"/>
      <c r="G54" s="39"/>
      <c r="H54" s="40"/>
      <c r="I54" s="39"/>
      <c r="J54" s="40"/>
    </row>
    <row r="55" spans="1:10" s="8" customFormat="1" ht="18" customHeight="1">
      <c r="A55" s="36"/>
      <c r="B55" s="37"/>
      <c r="C55" s="38"/>
      <c r="D55" s="37"/>
      <c r="E55" s="39"/>
      <c r="F55" s="40"/>
      <c r="G55" s="39"/>
      <c r="H55" s="40"/>
      <c r="I55" s="41"/>
      <c r="J55" s="42"/>
    </row>
    <row r="56" spans="1:10" s="8" customFormat="1" ht="18" customHeight="1">
      <c r="A56" s="36"/>
      <c r="B56" s="37"/>
      <c r="C56" s="38"/>
      <c r="D56" s="37"/>
      <c r="E56" s="39"/>
      <c r="F56" s="40"/>
      <c r="G56" s="41"/>
      <c r="H56" s="42"/>
      <c r="I56" s="41"/>
      <c r="J56" s="42"/>
    </row>
    <row r="57" spans="1:10" s="8" customFormat="1" ht="18" customHeight="1">
      <c r="A57" s="36"/>
      <c r="B57" s="37"/>
      <c r="C57" s="38"/>
      <c r="D57" s="37"/>
      <c r="E57" s="39"/>
      <c r="F57" s="40"/>
      <c r="G57" s="41"/>
      <c r="H57" s="42"/>
      <c r="I57" s="41"/>
      <c r="J57" s="42"/>
    </row>
  </sheetData>
  <sheetProtection/>
  <mergeCells count="67">
    <mergeCell ref="A1:J1"/>
    <mergeCell ref="E3:J3"/>
    <mergeCell ref="E4:F4"/>
    <mergeCell ref="G4:H4"/>
    <mergeCell ref="I4:J4"/>
    <mergeCell ref="A3:A5"/>
    <mergeCell ref="A7:A11"/>
    <mergeCell ref="A12:A15"/>
    <mergeCell ref="A16:A18"/>
    <mergeCell ref="A19:A21"/>
    <mergeCell ref="A22:A25"/>
    <mergeCell ref="A26:A29"/>
    <mergeCell ref="A32:A34"/>
    <mergeCell ref="A35:A36"/>
    <mergeCell ref="A37:A38"/>
    <mergeCell ref="A39:A40"/>
    <mergeCell ref="A41:A42"/>
    <mergeCell ref="A43:A44"/>
    <mergeCell ref="A45:A47"/>
    <mergeCell ref="A50:A52"/>
    <mergeCell ref="A54:A57"/>
    <mergeCell ref="B7:B11"/>
    <mergeCell ref="B12:B15"/>
    <mergeCell ref="B16:B18"/>
    <mergeCell ref="B19:B21"/>
    <mergeCell ref="B22:B25"/>
    <mergeCell ref="B26:B29"/>
    <mergeCell ref="B32:B34"/>
    <mergeCell ref="B35:B36"/>
    <mergeCell ref="B37:B38"/>
    <mergeCell ref="B39:B40"/>
    <mergeCell ref="B41:B42"/>
    <mergeCell ref="B43:B44"/>
    <mergeCell ref="B45:B47"/>
    <mergeCell ref="B50:B52"/>
    <mergeCell ref="B54:B57"/>
    <mergeCell ref="C7:C11"/>
    <mergeCell ref="C12:C15"/>
    <mergeCell ref="C16:C18"/>
    <mergeCell ref="C19:C21"/>
    <mergeCell ref="C22:C25"/>
    <mergeCell ref="C26:C29"/>
    <mergeCell ref="C32:C34"/>
    <mergeCell ref="C35:C36"/>
    <mergeCell ref="C37:C38"/>
    <mergeCell ref="C39:C40"/>
    <mergeCell ref="C41:C42"/>
    <mergeCell ref="C43:C44"/>
    <mergeCell ref="C45:C47"/>
    <mergeCell ref="C50:C52"/>
    <mergeCell ref="C54:C57"/>
    <mergeCell ref="D7:D11"/>
    <mergeCell ref="D12:D15"/>
    <mergeCell ref="D16:D18"/>
    <mergeCell ref="D19:D21"/>
    <mergeCell ref="D22:D25"/>
    <mergeCell ref="D26:D29"/>
    <mergeCell ref="D32:D34"/>
    <mergeCell ref="D35:D36"/>
    <mergeCell ref="D37:D38"/>
    <mergeCell ref="D39:D40"/>
    <mergeCell ref="D41:D42"/>
    <mergeCell ref="D43:D44"/>
    <mergeCell ref="D45:D47"/>
    <mergeCell ref="D50:D52"/>
    <mergeCell ref="D54:D57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F10" sqref="F10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363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364</v>
      </c>
      <c r="B4" s="5"/>
      <c r="C4" s="4"/>
    </row>
    <row r="5" spans="1:3" ht="33" customHeight="1">
      <c r="A5" s="6" t="s">
        <v>365</v>
      </c>
      <c r="B5" s="7" t="s">
        <v>366</v>
      </c>
      <c r="C5" s="7" t="s">
        <v>367</v>
      </c>
    </row>
    <row r="6" spans="1:3" ht="33" customHeight="1">
      <c r="A6" s="6" t="s">
        <v>368</v>
      </c>
      <c r="B6" s="7"/>
      <c r="C6" s="6">
        <v>1</v>
      </c>
    </row>
    <row r="7" spans="1:3" ht="33" customHeight="1">
      <c r="A7" s="6" t="s">
        <v>369</v>
      </c>
      <c r="B7" s="7"/>
      <c r="C7" s="6">
        <v>1</v>
      </c>
    </row>
    <row r="8" spans="1:3" ht="33" customHeight="1">
      <c r="A8" s="6" t="s">
        <v>370</v>
      </c>
      <c r="B8" s="7"/>
      <c r="C8" s="6"/>
    </row>
    <row r="9" spans="1:3" ht="33" customHeight="1">
      <c r="A9" s="6" t="s">
        <v>371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372</v>
      </c>
      <c r="B11" s="7"/>
      <c r="C11" s="6"/>
    </row>
    <row r="12" spans="1:3" ht="33" customHeight="1">
      <c r="A12" s="6" t="s">
        <v>373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K11" sqref="K11"/>
    </sheetView>
  </sheetViews>
  <sheetFormatPr defaultColWidth="9.16015625" defaultRowHeight="11.25"/>
  <cols>
    <col min="1" max="1" width="41.16015625" style="212" customWidth="1"/>
    <col min="2" max="2" width="13.5" style="212" customWidth="1"/>
    <col min="3" max="3" width="24.83203125" style="212" customWidth="1"/>
    <col min="4" max="5" width="14" style="212" customWidth="1"/>
    <col min="6" max="6" width="11.33203125" style="212" customWidth="1"/>
    <col min="7" max="7" width="11.16015625" style="212" customWidth="1"/>
    <col min="8" max="9" width="14" style="212" customWidth="1"/>
    <col min="10" max="10" width="11.66015625" style="212" customWidth="1"/>
    <col min="11" max="11" width="14.33203125" style="212" customWidth="1"/>
    <col min="12" max="14" width="14" style="212" customWidth="1"/>
    <col min="15" max="15" width="12" style="212" customWidth="1"/>
    <col min="16" max="16" width="9.83203125" style="212" customWidth="1"/>
    <col min="17" max="17" width="12" style="212" customWidth="1"/>
    <col min="18" max="18" width="11" style="212" customWidth="1"/>
    <col min="19" max="16384" width="9.16015625" style="212" customWidth="1"/>
  </cols>
  <sheetData>
    <row r="1" spans="1:255" ht="24.75" customHeight="1">
      <c r="A1" s="213"/>
      <c r="B1" s="214"/>
      <c r="C1" s="214"/>
      <c r="D1" s="214"/>
      <c r="E1" s="214"/>
      <c r="F1" s="214"/>
      <c r="G1" s="214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4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</row>
    <row r="2" spans="1:255" ht="24.75" customHeight="1">
      <c r="A2" s="216" t="s">
        <v>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  <c r="IO2" s="251"/>
      <c r="IP2" s="251"/>
      <c r="IQ2" s="251"/>
      <c r="IR2" s="251"/>
      <c r="IS2" s="251"/>
      <c r="IT2" s="251"/>
      <c r="IU2" s="251"/>
    </row>
    <row r="3" spans="1:255" ht="24.75" customHeight="1">
      <c r="A3" s="217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4" t="s">
        <v>15</v>
      </c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</row>
    <row r="4" spans="1:255" ht="24.75" customHeight="1">
      <c r="A4" s="218" t="s">
        <v>16</v>
      </c>
      <c r="B4" s="218"/>
      <c r="C4" s="218" t="s">
        <v>17</v>
      </c>
      <c r="D4" s="219"/>
      <c r="E4" s="219"/>
      <c r="F4" s="219"/>
      <c r="G4" s="218"/>
      <c r="H4" s="218"/>
      <c r="I4" s="218"/>
      <c r="J4" s="218"/>
      <c r="K4" s="218"/>
      <c r="L4" s="248"/>
      <c r="M4" s="248"/>
      <c r="N4" s="248"/>
      <c r="O4" s="248"/>
      <c r="P4" s="248"/>
      <c r="Q4" s="248"/>
      <c r="R4" s="248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</row>
    <row r="5" spans="1:255" ht="24.75" customHeight="1">
      <c r="A5" s="220" t="s">
        <v>18</v>
      </c>
      <c r="B5" s="220" t="s">
        <v>19</v>
      </c>
      <c r="C5" s="220" t="s">
        <v>20</v>
      </c>
      <c r="D5" s="221" t="s">
        <v>21</v>
      </c>
      <c r="E5" s="222" t="s">
        <v>22</v>
      </c>
      <c r="F5" s="223" t="s">
        <v>23</v>
      </c>
      <c r="G5" s="224" t="s">
        <v>24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  <c r="IT5" s="251"/>
      <c r="IU5" s="251"/>
    </row>
    <row r="6" spans="1:255" ht="41.25" customHeight="1">
      <c r="A6" s="220"/>
      <c r="B6" s="226"/>
      <c r="C6" s="220"/>
      <c r="D6" s="221"/>
      <c r="E6" s="227"/>
      <c r="F6" s="221"/>
      <c r="G6" s="228" t="s">
        <v>25</v>
      </c>
      <c r="H6" s="229" t="s">
        <v>26</v>
      </c>
      <c r="I6" s="249" t="s">
        <v>27</v>
      </c>
      <c r="J6" s="249" t="s">
        <v>28</v>
      </c>
      <c r="K6" s="249" t="s">
        <v>29</v>
      </c>
      <c r="L6" s="250" t="s">
        <v>30</v>
      </c>
      <c r="M6" s="249" t="s">
        <v>31</v>
      </c>
      <c r="N6" s="249" t="s">
        <v>32</v>
      </c>
      <c r="O6" s="249" t="s">
        <v>33</v>
      </c>
      <c r="P6" s="249" t="s">
        <v>34</v>
      </c>
      <c r="Q6" s="249" t="s">
        <v>35</v>
      </c>
      <c r="R6" s="252" t="s">
        <v>36</v>
      </c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  <c r="IS6" s="251"/>
      <c r="IT6" s="251"/>
      <c r="IU6" s="251"/>
    </row>
    <row r="7" spans="1:255" s="211" customFormat="1" ht="24.75" customHeight="1">
      <c r="A7" s="230" t="s">
        <v>37</v>
      </c>
      <c r="B7" s="231">
        <f>D7+D11</f>
        <v>856.67</v>
      </c>
      <c r="C7" s="232" t="s">
        <v>38</v>
      </c>
      <c r="D7" s="231">
        <f>D8+D9+D10</f>
        <v>614.15</v>
      </c>
      <c r="E7" s="231"/>
      <c r="F7" s="231"/>
      <c r="G7" s="231">
        <f>SUM(G8:G10)</f>
        <v>614.15</v>
      </c>
      <c r="H7" s="231">
        <f aca="true" t="shared" si="0" ref="H7:R7">SUM(H8:H10)</f>
        <v>614.15</v>
      </c>
      <c r="I7" s="231">
        <f t="shared" si="0"/>
        <v>0</v>
      </c>
      <c r="J7" s="231">
        <f t="shared" si="0"/>
        <v>0</v>
      </c>
      <c r="K7" s="231">
        <f t="shared" si="0"/>
        <v>0</v>
      </c>
      <c r="L7" s="231">
        <f t="shared" si="0"/>
        <v>0</v>
      </c>
      <c r="M7" s="231">
        <f t="shared" si="0"/>
        <v>0</v>
      </c>
      <c r="N7" s="231">
        <f t="shared" si="0"/>
        <v>0</v>
      </c>
      <c r="O7" s="231">
        <f t="shared" si="0"/>
        <v>0</v>
      </c>
      <c r="P7" s="231">
        <f t="shared" si="0"/>
        <v>0</v>
      </c>
      <c r="Q7" s="231">
        <f t="shared" si="0"/>
        <v>0</v>
      </c>
      <c r="R7" s="231">
        <f t="shared" si="0"/>
        <v>0</v>
      </c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</row>
    <row r="8" spans="1:255" s="211" customFormat="1" ht="24.75" customHeight="1">
      <c r="A8" s="230" t="s">
        <v>39</v>
      </c>
      <c r="B8" s="231"/>
      <c r="C8" s="233" t="s">
        <v>40</v>
      </c>
      <c r="D8" s="231">
        <f>G8</f>
        <v>535.75</v>
      </c>
      <c r="E8" s="231"/>
      <c r="F8" s="231"/>
      <c r="G8" s="231">
        <f aca="true" t="shared" si="1" ref="G8:G12">SUM(H8:R8)</f>
        <v>535.75</v>
      </c>
      <c r="H8" s="231">
        <v>535.75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</row>
    <row r="9" spans="1:255" s="211" customFormat="1" ht="24.75" customHeight="1">
      <c r="A9" s="230" t="s">
        <v>41</v>
      </c>
      <c r="B9" s="231"/>
      <c r="C9" s="234" t="s">
        <v>42</v>
      </c>
      <c r="D9" s="231">
        <f>G9</f>
        <v>76.73</v>
      </c>
      <c r="E9" s="231"/>
      <c r="F9" s="231"/>
      <c r="G9" s="231">
        <f t="shared" si="1"/>
        <v>76.73</v>
      </c>
      <c r="H9" s="231">
        <v>76.73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</row>
    <row r="10" spans="1:255" s="211" customFormat="1" ht="24.75" customHeight="1">
      <c r="A10" s="230" t="s">
        <v>43</v>
      </c>
      <c r="B10" s="231"/>
      <c r="C10" s="234" t="s">
        <v>44</v>
      </c>
      <c r="D10" s="231">
        <f>G10</f>
        <v>1.67</v>
      </c>
      <c r="E10" s="231"/>
      <c r="F10" s="231"/>
      <c r="G10" s="231">
        <f t="shared" si="1"/>
        <v>1.67</v>
      </c>
      <c r="H10" s="231">
        <v>1.67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</row>
    <row r="11" spans="1:255" s="211" customFormat="1" ht="24.75" customHeight="1">
      <c r="A11" s="230" t="s">
        <v>45</v>
      </c>
      <c r="B11" s="231"/>
      <c r="C11" s="234" t="s">
        <v>46</v>
      </c>
      <c r="D11" s="231">
        <f>D12+D13+D14</f>
        <v>242.52</v>
      </c>
      <c r="E11" s="231"/>
      <c r="F11" s="231"/>
      <c r="G11" s="231">
        <f>SUM(G12:G20)</f>
        <v>242.52</v>
      </c>
      <c r="H11" s="231">
        <f aca="true" t="shared" si="2" ref="H11:R11">SUM(H12:H20)</f>
        <v>242.52</v>
      </c>
      <c r="I11" s="231">
        <f t="shared" si="2"/>
        <v>0</v>
      </c>
      <c r="J11" s="231">
        <f t="shared" si="2"/>
        <v>0</v>
      </c>
      <c r="K11" s="231">
        <f t="shared" si="2"/>
        <v>0</v>
      </c>
      <c r="L11" s="231">
        <f t="shared" si="2"/>
        <v>0</v>
      </c>
      <c r="M11" s="231">
        <f t="shared" si="2"/>
        <v>0</v>
      </c>
      <c r="N11" s="231">
        <f t="shared" si="2"/>
        <v>0</v>
      </c>
      <c r="O11" s="231">
        <f t="shared" si="2"/>
        <v>0</v>
      </c>
      <c r="P11" s="231">
        <f t="shared" si="2"/>
        <v>0</v>
      </c>
      <c r="Q11" s="231">
        <f t="shared" si="2"/>
        <v>0</v>
      </c>
      <c r="R11" s="231">
        <f t="shared" si="2"/>
        <v>0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</row>
    <row r="12" spans="1:255" s="211" customFormat="1" ht="30" customHeight="1">
      <c r="A12" s="230" t="s">
        <v>47</v>
      </c>
      <c r="B12" s="231"/>
      <c r="C12" s="235" t="s">
        <v>48</v>
      </c>
      <c r="D12" s="231">
        <f aca="true" t="shared" si="3" ref="D12:D19">G12</f>
        <v>0</v>
      </c>
      <c r="E12" s="231"/>
      <c r="F12" s="236"/>
      <c r="G12" s="231">
        <f t="shared" si="1"/>
        <v>0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</row>
    <row r="13" spans="1:255" s="211" customFormat="1" ht="24.75" customHeight="1">
      <c r="A13" s="230" t="s">
        <v>49</v>
      </c>
      <c r="B13" s="231"/>
      <c r="C13" s="237" t="s">
        <v>50</v>
      </c>
      <c r="D13" s="231">
        <f t="shared" si="3"/>
        <v>0</v>
      </c>
      <c r="E13" s="231"/>
      <c r="F13" s="231"/>
      <c r="G13" s="231">
        <f aca="true" t="shared" si="4" ref="G13:G20">SUM(H13:R13)</f>
        <v>0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</row>
    <row r="14" spans="1:255" s="211" customFormat="1" ht="28.5" customHeight="1">
      <c r="A14" s="230" t="s">
        <v>51</v>
      </c>
      <c r="B14" s="231"/>
      <c r="C14" s="237" t="s">
        <v>52</v>
      </c>
      <c r="D14" s="231">
        <f t="shared" si="3"/>
        <v>242.52</v>
      </c>
      <c r="E14" s="231"/>
      <c r="F14" s="231"/>
      <c r="G14" s="231">
        <f t="shared" si="4"/>
        <v>242.52</v>
      </c>
      <c r="H14" s="231">
        <v>242.52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</row>
    <row r="15" spans="1:255" s="211" customFormat="1" ht="24.75" customHeight="1">
      <c r="A15" s="238" t="s">
        <v>53</v>
      </c>
      <c r="B15" s="231"/>
      <c r="C15" s="237" t="s">
        <v>54</v>
      </c>
      <c r="D15" s="231">
        <f t="shared" si="3"/>
        <v>0</v>
      </c>
      <c r="E15" s="231"/>
      <c r="F15" s="231"/>
      <c r="G15" s="231">
        <f t="shared" si="4"/>
        <v>0</v>
      </c>
      <c r="H15" s="231">
        <v>0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</row>
    <row r="16" spans="1:255" s="211" customFormat="1" ht="24.75" customHeight="1">
      <c r="A16" s="239" t="s">
        <v>55</v>
      </c>
      <c r="B16" s="240"/>
      <c r="C16" s="241" t="s">
        <v>56</v>
      </c>
      <c r="D16" s="231">
        <f t="shared" si="3"/>
        <v>0</v>
      </c>
      <c r="E16" s="231"/>
      <c r="F16" s="231"/>
      <c r="G16" s="231">
        <f t="shared" si="4"/>
        <v>0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</row>
    <row r="17" spans="1:255" s="211" customFormat="1" ht="24.75" customHeight="1">
      <c r="A17" s="242" t="s">
        <v>57</v>
      </c>
      <c r="B17" s="240"/>
      <c r="C17" s="241" t="s">
        <v>58</v>
      </c>
      <c r="D17" s="231">
        <f t="shared" si="3"/>
        <v>0</v>
      </c>
      <c r="E17" s="231"/>
      <c r="F17" s="231"/>
      <c r="G17" s="231">
        <f t="shared" si="4"/>
        <v>0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</row>
    <row r="18" spans="1:255" s="211" customFormat="1" ht="24.75" customHeight="1">
      <c r="A18" s="239" t="s">
        <v>59</v>
      </c>
      <c r="B18" s="240"/>
      <c r="C18" s="241" t="s">
        <v>60</v>
      </c>
      <c r="D18" s="231">
        <f t="shared" si="3"/>
        <v>0</v>
      </c>
      <c r="E18" s="231"/>
      <c r="F18" s="231"/>
      <c r="G18" s="231">
        <f t="shared" si="4"/>
        <v>0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</row>
    <row r="19" spans="1:255" ht="24" customHeight="1">
      <c r="A19" s="242"/>
      <c r="B19" s="240"/>
      <c r="C19" s="243" t="s">
        <v>61</v>
      </c>
      <c r="D19" s="231">
        <f t="shared" si="3"/>
        <v>0</v>
      </c>
      <c r="E19" s="231"/>
      <c r="F19" s="231"/>
      <c r="G19" s="231">
        <f t="shared" si="4"/>
        <v>0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</row>
    <row r="20" spans="1:255" ht="24" customHeight="1">
      <c r="A20" s="244" t="s">
        <v>62</v>
      </c>
      <c r="B20" s="240">
        <f>SUM(B7:B19)</f>
        <v>856.67</v>
      </c>
      <c r="C20" s="243" t="s">
        <v>63</v>
      </c>
      <c r="D20" s="231">
        <f>SUM(E20:R20)</f>
        <v>0</v>
      </c>
      <c r="E20" s="240"/>
      <c r="F20" s="240"/>
      <c r="G20" s="231">
        <f t="shared" si="4"/>
        <v>0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1"/>
      <c r="GB20" s="251"/>
      <c r="GC20" s="251"/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  <c r="GQ20" s="251"/>
      <c r="GR20" s="251"/>
      <c r="GS20" s="251"/>
      <c r="GT20" s="251"/>
      <c r="GU20" s="251"/>
      <c r="GV20" s="251"/>
      <c r="GW20" s="251"/>
      <c r="GX20" s="251"/>
      <c r="GY20" s="251"/>
      <c r="GZ20" s="251"/>
      <c r="HA20" s="251"/>
      <c r="HB20" s="251"/>
      <c r="HC20" s="251"/>
      <c r="HD20" s="251"/>
      <c r="HE20" s="251"/>
      <c r="HF20" s="251"/>
      <c r="HG20" s="251"/>
      <c r="HH20" s="251"/>
      <c r="HI20" s="251"/>
      <c r="HJ20" s="251"/>
      <c r="HK20" s="251"/>
      <c r="HL20" s="251"/>
      <c r="HM20" s="251"/>
      <c r="HN20" s="251"/>
      <c r="HO20" s="251"/>
      <c r="HP20" s="251"/>
      <c r="HQ20" s="251"/>
      <c r="HR20" s="251"/>
      <c r="HS20" s="251"/>
      <c r="HT20" s="251"/>
      <c r="HU20" s="251"/>
      <c r="HV20" s="251"/>
      <c r="HW20" s="251"/>
      <c r="HX20" s="251"/>
      <c r="HY20" s="251"/>
      <c r="HZ20" s="251"/>
      <c r="IA20" s="251"/>
      <c r="IB20" s="251"/>
      <c r="IC20" s="251"/>
      <c r="ID20" s="251"/>
      <c r="IE20" s="251"/>
      <c r="IF20" s="251"/>
      <c r="IG20" s="251"/>
      <c r="IH20" s="251"/>
      <c r="II20" s="251"/>
      <c r="IJ20" s="251"/>
      <c r="IK20" s="251"/>
      <c r="IL20" s="251"/>
      <c r="IM20" s="251"/>
      <c r="IN20" s="251"/>
      <c r="IO20" s="251"/>
      <c r="IP20" s="251"/>
      <c r="IQ20" s="251"/>
      <c r="IR20" s="251"/>
      <c r="IS20" s="251"/>
      <c r="IT20" s="251"/>
      <c r="IU20" s="251"/>
    </row>
    <row r="21" spans="1:255" s="211" customFormat="1" ht="27" customHeight="1">
      <c r="A21" s="245" t="s">
        <v>64</v>
      </c>
      <c r="B21" s="240"/>
      <c r="C21" s="243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</row>
    <row r="22" spans="1:255" s="211" customFormat="1" ht="24" customHeight="1">
      <c r="A22" s="245" t="s">
        <v>65</v>
      </c>
      <c r="B22" s="240"/>
      <c r="C22" s="243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</row>
    <row r="23" spans="1:255" ht="20.25" customHeight="1">
      <c r="A23" s="245"/>
      <c r="B23" s="240"/>
      <c r="C23" s="243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251"/>
      <c r="GO23" s="251"/>
      <c r="GP23" s="251"/>
      <c r="GQ23" s="251"/>
      <c r="GR23" s="251"/>
      <c r="GS23" s="251"/>
      <c r="GT23" s="251"/>
      <c r="GU23" s="251"/>
      <c r="GV23" s="251"/>
      <c r="GW23" s="251"/>
      <c r="GX23" s="251"/>
      <c r="GY23" s="251"/>
      <c r="GZ23" s="251"/>
      <c r="HA23" s="251"/>
      <c r="HB23" s="251"/>
      <c r="HC23" s="251"/>
      <c r="HD23" s="251"/>
      <c r="HE23" s="251"/>
      <c r="HF23" s="251"/>
      <c r="HG23" s="251"/>
      <c r="HH23" s="251"/>
      <c r="HI23" s="251"/>
      <c r="HJ23" s="251"/>
      <c r="HK23" s="251"/>
      <c r="HL23" s="251"/>
      <c r="HM23" s="251"/>
      <c r="HN23" s="251"/>
      <c r="HO23" s="251"/>
      <c r="HP23" s="251"/>
      <c r="HQ23" s="251"/>
      <c r="HR23" s="251"/>
      <c r="HS23" s="251"/>
      <c r="HT23" s="251"/>
      <c r="HU23" s="251"/>
      <c r="HV23" s="251"/>
      <c r="HW23" s="251"/>
      <c r="HX23" s="251"/>
      <c r="HY23" s="251"/>
      <c r="HZ23" s="251"/>
      <c r="IA23" s="251"/>
      <c r="IB23" s="251"/>
      <c r="IC23" s="251"/>
      <c r="ID23" s="251"/>
      <c r="IE23" s="251"/>
      <c r="IF23" s="251"/>
      <c r="IG23" s="251"/>
      <c r="IH23" s="251"/>
      <c r="II23" s="251"/>
      <c r="IJ23" s="251"/>
      <c r="IK23" s="251"/>
      <c r="IL23" s="251"/>
      <c r="IM23" s="251"/>
      <c r="IN23" s="251"/>
      <c r="IO23" s="251"/>
      <c r="IP23" s="251"/>
      <c r="IQ23" s="251"/>
      <c r="IR23" s="251"/>
      <c r="IS23" s="251"/>
      <c r="IT23" s="251"/>
      <c r="IU23" s="251"/>
    </row>
    <row r="24" spans="1:255" s="211" customFormat="1" ht="21" customHeight="1">
      <c r="A24" s="246" t="s">
        <v>66</v>
      </c>
      <c r="B24" s="240">
        <f>SUM(B20:B22)</f>
        <v>856.67</v>
      </c>
      <c r="C24" s="247" t="s">
        <v>67</v>
      </c>
      <c r="D24" s="240">
        <f>D7+D11</f>
        <v>856.67</v>
      </c>
      <c r="E24" s="240">
        <f aca="true" t="shared" si="5" ref="E24:R24">E7+E11</f>
        <v>0</v>
      </c>
      <c r="F24" s="240">
        <f t="shared" si="5"/>
        <v>0</v>
      </c>
      <c r="G24" s="240">
        <f t="shared" si="5"/>
        <v>856.67</v>
      </c>
      <c r="H24" s="240">
        <f t="shared" si="5"/>
        <v>856.67</v>
      </c>
      <c r="I24" s="240">
        <f t="shared" si="5"/>
        <v>0</v>
      </c>
      <c r="J24" s="240">
        <f t="shared" si="5"/>
        <v>0</v>
      </c>
      <c r="K24" s="240">
        <f t="shared" si="5"/>
        <v>0</v>
      </c>
      <c r="L24" s="240">
        <f t="shared" si="5"/>
        <v>0</v>
      </c>
      <c r="M24" s="240">
        <f t="shared" si="5"/>
        <v>0</v>
      </c>
      <c r="N24" s="240">
        <f t="shared" si="5"/>
        <v>0</v>
      </c>
      <c r="O24" s="240">
        <f t="shared" si="5"/>
        <v>0</v>
      </c>
      <c r="P24" s="240">
        <f t="shared" si="5"/>
        <v>0</v>
      </c>
      <c r="Q24" s="240">
        <f t="shared" si="5"/>
        <v>0</v>
      </c>
      <c r="R24" s="240">
        <f t="shared" si="5"/>
        <v>0</v>
      </c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</row>
    <row r="25" spans="20:255" ht="19.5" customHeight="1"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251"/>
      <c r="FJ25" s="251"/>
      <c r="FK25" s="251"/>
      <c r="FL25" s="251"/>
      <c r="FM25" s="251"/>
      <c r="FN25" s="251"/>
      <c r="FO25" s="251"/>
      <c r="FP25" s="251"/>
      <c r="FQ25" s="251"/>
      <c r="FR25" s="251"/>
      <c r="FS25" s="251"/>
      <c r="FT25" s="251"/>
      <c r="FU25" s="251"/>
      <c r="FV25" s="251"/>
      <c r="FW25" s="251"/>
      <c r="FX25" s="251"/>
      <c r="FY25" s="251"/>
      <c r="FZ25" s="251"/>
      <c r="GA25" s="251"/>
      <c r="GB25" s="251"/>
      <c r="GC25" s="251"/>
      <c r="GD25" s="251"/>
      <c r="GE25" s="251"/>
      <c r="GF25" s="251"/>
      <c r="GG25" s="251"/>
      <c r="GH25" s="251"/>
      <c r="GI25" s="251"/>
      <c r="GJ25" s="251"/>
      <c r="GK25" s="251"/>
      <c r="GL25" s="251"/>
      <c r="GM25" s="251"/>
      <c r="GN25" s="251"/>
      <c r="GO25" s="251"/>
      <c r="GP25" s="251"/>
      <c r="GQ25" s="251"/>
      <c r="GR25" s="251"/>
      <c r="GS25" s="251"/>
      <c r="GT25" s="251"/>
      <c r="GU25" s="251"/>
      <c r="GV25" s="251"/>
      <c r="GW25" s="251"/>
      <c r="GX25" s="251"/>
      <c r="GY25" s="251"/>
      <c r="GZ25" s="251"/>
      <c r="HA25" s="251"/>
      <c r="HB25" s="251"/>
      <c r="HC25" s="251"/>
      <c r="HD25" s="251"/>
      <c r="HE25" s="251"/>
      <c r="HF25" s="251"/>
      <c r="HG25" s="251"/>
      <c r="HH25" s="251"/>
      <c r="HI25" s="251"/>
      <c r="HJ25" s="251"/>
      <c r="HK25" s="251"/>
      <c r="HL25" s="251"/>
      <c r="HM25" s="251"/>
      <c r="HN25" s="251"/>
      <c r="HO25" s="251"/>
      <c r="HP25" s="251"/>
      <c r="HQ25" s="251"/>
      <c r="HR25" s="251"/>
      <c r="HS25" s="251"/>
      <c r="HT25" s="251"/>
      <c r="HU25" s="251"/>
      <c r="HV25" s="251"/>
      <c r="HW25" s="251"/>
      <c r="HX25" s="251"/>
      <c r="HY25" s="251"/>
      <c r="HZ25" s="251"/>
      <c r="IA25" s="251"/>
      <c r="IB25" s="251"/>
      <c r="IC25" s="251"/>
      <c r="ID25" s="251"/>
      <c r="IE25" s="251"/>
      <c r="IF25" s="251"/>
      <c r="IG25" s="251"/>
      <c r="IH25" s="251"/>
      <c r="II25" s="251"/>
      <c r="IJ25" s="251"/>
      <c r="IK25" s="251"/>
      <c r="IL25" s="251"/>
      <c r="IM25" s="251"/>
      <c r="IN25" s="251"/>
      <c r="IO25" s="251"/>
      <c r="IP25" s="251"/>
      <c r="IQ25" s="251"/>
      <c r="IR25" s="251"/>
      <c r="IS25" s="251"/>
      <c r="IT25" s="251"/>
      <c r="IU25" s="25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A14" sqref="A14:IV15"/>
    </sheetView>
  </sheetViews>
  <sheetFormatPr defaultColWidth="9.16015625" defaultRowHeight="11.25"/>
  <cols>
    <col min="1" max="3" width="5.33203125" style="182" customWidth="1"/>
    <col min="4" max="4" width="52.33203125" style="182" customWidth="1"/>
    <col min="5" max="5" width="18.16015625" style="182" customWidth="1"/>
    <col min="6" max="6" width="18.83203125" style="182" customWidth="1"/>
    <col min="7" max="8" width="15.5" style="182" customWidth="1"/>
    <col min="9" max="9" width="15.33203125" style="182" customWidth="1"/>
    <col min="10" max="10" width="18.33203125" style="182" customWidth="1"/>
    <col min="11" max="11" width="15.16015625" style="182" customWidth="1"/>
    <col min="12" max="12" width="16" style="182" customWidth="1"/>
    <col min="13" max="13" width="17.16015625" style="182" customWidth="1"/>
    <col min="14" max="14" width="18.16015625" style="182" customWidth="1"/>
    <col min="15" max="254" width="9.16015625" style="180" customWidth="1"/>
  </cols>
  <sheetData>
    <row r="1" spans="1:14" s="180" customFormat="1" ht="15.75" customHeight="1">
      <c r="A1" s="183"/>
      <c r="B1" s="183"/>
      <c r="C1" s="184"/>
      <c r="D1" s="185"/>
      <c r="E1" s="185"/>
      <c r="F1" s="186"/>
      <c r="G1" s="186"/>
      <c r="H1" s="186"/>
      <c r="I1" s="186"/>
      <c r="J1" s="186"/>
      <c r="K1" s="186"/>
      <c r="L1" s="186"/>
      <c r="M1" s="186"/>
      <c r="N1" s="206"/>
    </row>
    <row r="2" spans="1:14" s="180" customFormat="1" ht="25.5" customHeight="1">
      <c r="A2" s="187" t="s">
        <v>68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180" customFormat="1" ht="17.25" customHeight="1">
      <c r="A3" s="188"/>
      <c r="B3" s="188"/>
      <c r="C3" s="188"/>
      <c r="D3" s="189"/>
      <c r="E3" s="189"/>
      <c r="F3" s="190"/>
      <c r="G3" s="190"/>
      <c r="H3" s="190"/>
      <c r="I3" s="190"/>
      <c r="J3" s="190"/>
      <c r="K3" s="190"/>
      <c r="L3" s="190"/>
      <c r="M3" s="190"/>
      <c r="N3" s="207" t="s">
        <v>69</v>
      </c>
    </row>
    <row r="4" spans="1:14" s="180" customFormat="1" ht="20.25" customHeight="1">
      <c r="A4" s="191" t="s">
        <v>70</v>
      </c>
      <c r="B4" s="191"/>
      <c r="C4" s="191"/>
      <c r="D4" s="192" t="s">
        <v>71</v>
      </c>
      <c r="E4" s="193" t="s">
        <v>21</v>
      </c>
      <c r="F4" s="194" t="s">
        <v>26</v>
      </c>
      <c r="G4" s="195" t="s">
        <v>72</v>
      </c>
      <c r="H4" s="196" t="s">
        <v>28</v>
      </c>
      <c r="I4" s="195" t="s">
        <v>73</v>
      </c>
      <c r="J4" s="195" t="s">
        <v>30</v>
      </c>
      <c r="K4" s="195" t="s">
        <v>74</v>
      </c>
      <c r="L4" s="195" t="s">
        <v>32</v>
      </c>
      <c r="M4" s="208" t="s">
        <v>33</v>
      </c>
      <c r="N4" s="195" t="s">
        <v>75</v>
      </c>
    </row>
    <row r="5" spans="1:14" s="180" customFormat="1" ht="39" customHeight="1">
      <c r="A5" s="197" t="s">
        <v>76</v>
      </c>
      <c r="B5" s="198" t="s">
        <v>77</v>
      </c>
      <c r="C5" s="198" t="s">
        <v>78</v>
      </c>
      <c r="D5" s="192"/>
      <c r="E5" s="193"/>
      <c r="F5" s="194"/>
      <c r="G5" s="195"/>
      <c r="H5" s="199"/>
      <c r="I5" s="195"/>
      <c r="J5" s="195"/>
      <c r="K5" s="195"/>
      <c r="L5" s="195"/>
      <c r="M5" s="209"/>
      <c r="N5" s="195"/>
    </row>
    <row r="6" spans="1:14" s="180" customFormat="1" ht="18" customHeight="1">
      <c r="A6" s="200" t="s">
        <v>79</v>
      </c>
      <c r="B6" s="201" t="s">
        <v>79</v>
      </c>
      <c r="C6" s="201" t="s">
        <v>79</v>
      </c>
      <c r="D6" s="202" t="s">
        <v>79</v>
      </c>
      <c r="E6" s="202">
        <v>1</v>
      </c>
      <c r="F6" s="202">
        <v>2</v>
      </c>
      <c r="G6" s="202">
        <v>3</v>
      </c>
      <c r="H6" s="202"/>
      <c r="I6" s="202">
        <v>4</v>
      </c>
      <c r="J6" s="202">
        <v>5</v>
      </c>
      <c r="K6" s="202">
        <v>6</v>
      </c>
      <c r="L6" s="202">
        <v>7</v>
      </c>
      <c r="M6" s="202">
        <v>8</v>
      </c>
      <c r="N6" s="202">
        <v>11</v>
      </c>
    </row>
    <row r="7" spans="1:15" s="181" customFormat="1" ht="15.75" customHeight="1">
      <c r="A7" s="194"/>
      <c r="B7" s="194"/>
      <c r="C7" s="194"/>
      <c r="D7" s="203" t="s">
        <v>21</v>
      </c>
      <c r="E7" s="204">
        <f>SUM(F7:N7)</f>
        <v>856.6770399999999</v>
      </c>
      <c r="F7" s="204">
        <f>SUM(F8:F13)</f>
        <v>856.6770399999999</v>
      </c>
      <c r="G7" s="204">
        <f aca="true" t="shared" si="0" ref="G7:N7">SUM(G8:G13)</f>
        <v>0</v>
      </c>
      <c r="H7" s="204">
        <f t="shared" si="0"/>
        <v>0</v>
      </c>
      <c r="I7" s="204">
        <f t="shared" si="0"/>
        <v>0</v>
      </c>
      <c r="J7" s="204">
        <f t="shared" si="0"/>
        <v>0</v>
      </c>
      <c r="K7" s="204">
        <f t="shared" si="0"/>
        <v>0</v>
      </c>
      <c r="L7" s="204">
        <f t="shared" si="0"/>
        <v>0</v>
      </c>
      <c r="M7" s="204">
        <f t="shared" si="0"/>
        <v>0</v>
      </c>
      <c r="N7" s="204">
        <f t="shared" si="0"/>
        <v>0</v>
      </c>
      <c r="O7" s="210"/>
    </row>
    <row r="8" spans="1:14" s="180" customFormat="1" ht="15.75" customHeight="1">
      <c r="A8" s="132" t="s">
        <v>80</v>
      </c>
      <c r="B8" s="132" t="s">
        <v>81</v>
      </c>
      <c r="C8" s="133" t="s">
        <v>82</v>
      </c>
      <c r="D8" s="134" t="s">
        <v>83</v>
      </c>
      <c r="E8" s="204">
        <f aca="true" t="shared" si="1" ref="E8:E13">SUM(F8:N8)</f>
        <v>483.77664000000004</v>
      </c>
      <c r="F8" s="205">
        <v>483.77664000000004</v>
      </c>
      <c r="G8" s="204"/>
      <c r="H8" s="204"/>
      <c r="I8" s="204"/>
      <c r="J8" s="204"/>
      <c r="K8" s="204"/>
      <c r="L8" s="204"/>
      <c r="M8" s="204"/>
      <c r="N8" s="204"/>
    </row>
    <row r="9" spans="1:14" s="180" customFormat="1" ht="15.75" customHeight="1">
      <c r="A9" s="132" t="s">
        <v>80</v>
      </c>
      <c r="B9" s="132" t="s">
        <v>81</v>
      </c>
      <c r="C9" s="133" t="s">
        <v>84</v>
      </c>
      <c r="D9" s="136" t="s">
        <v>85</v>
      </c>
      <c r="E9" s="204">
        <f t="shared" si="1"/>
        <v>242.52</v>
      </c>
      <c r="F9" s="205">
        <v>242.52</v>
      </c>
      <c r="G9" s="204"/>
      <c r="H9" s="204"/>
      <c r="I9" s="204"/>
      <c r="J9" s="204"/>
      <c r="K9" s="204"/>
      <c r="L9" s="204"/>
      <c r="M9" s="204"/>
      <c r="N9" s="204"/>
    </row>
    <row r="10" spans="1:14" s="180" customFormat="1" ht="15.75" customHeight="1">
      <c r="A10" s="137" t="s">
        <v>86</v>
      </c>
      <c r="B10" s="137" t="s">
        <v>81</v>
      </c>
      <c r="C10" s="137" t="s">
        <v>82</v>
      </c>
      <c r="D10" s="138" t="s">
        <v>87</v>
      </c>
      <c r="E10" s="204">
        <f t="shared" si="1"/>
        <v>24.1332</v>
      </c>
      <c r="F10" s="205">
        <v>24.1332</v>
      </c>
      <c r="G10" s="204"/>
      <c r="H10" s="204"/>
      <c r="I10" s="204"/>
      <c r="J10" s="204"/>
      <c r="K10" s="204"/>
      <c r="L10" s="204"/>
      <c r="M10" s="204"/>
      <c r="N10" s="204"/>
    </row>
    <row r="11" spans="1:14" s="180" customFormat="1" ht="15.75" customHeight="1">
      <c r="A11" s="137" t="s">
        <v>88</v>
      </c>
      <c r="B11" s="137" t="s">
        <v>89</v>
      </c>
      <c r="C11" s="137" t="s">
        <v>89</v>
      </c>
      <c r="D11" s="138" t="s">
        <v>90</v>
      </c>
      <c r="E11" s="204">
        <f t="shared" si="1"/>
        <v>64.3552</v>
      </c>
      <c r="F11" s="205">
        <v>64.3552</v>
      </c>
      <c r="G11" s="204"/>
      <c r="H11" s="204"/>
      <c r="I11" s="204"/>
      <c r="J11" s="204"/>
      <c r="K11" s="204"/>
      <c r="L11" s="204"/>
      <c r="M11" s="204"/>
      <c r="N11" s="204"/>
    </row>
    <row r="12" spans="1:14" s="180" customFormat="1" ht="15.75" customHeight="1">
      <c r="A12" s="137" t="s">
        <v>91</v>
      </c>
      <c r="B12" s="137" t="s">
        <v>92</v>
      </c>
      <c r="C12" s="137" t="s">
        <v>82</v>
      </c>
      <c r="D12" s="138" t="s">
        <v>93</v>
      </c>
      <c r="E12" s="204">
        <f t="shared" si="1"/>
        <v>40.222</v>
      </c>
      <c r="F12" s="205">
        <v>40.222</v>
      </c>
      <c r="G12" s="204"/>
      <c r="H12" s="204"/>
      <c r="I12" s="204"/>
      <c r="J12" s="204"/>
      <c r="K12" s="204"/>
      <c r="L12" s="204"/>
      <c r="M12" s="204"/>
      <c r="N12" s="204"/>
    </row>
    <row r="13" spans="1:14" s="180" customFormat="1" ht="15.75" customHeight="1">
      <c r="A13" s="137" t="s">
        <v>88</v>
      </c>
      <c r="B13" s="137" t="s">
        <v>89</v>
      </c>
      <c r="C13" s="137" t="s">
        <v>82</v>
      </c>
      <c r="D13" s="138" t="s">
        <v>94</v>
      </c>
      <c r="E13" s="204">
        <f t="shared" si="1"/>
        <v>1.67</v>
      </c>
      <c r="F13" s="205">
        <v>1.67</v>
      </c>
      <c r="G13" s="204"/>
      <c r="H13" s="204"/>
      <c r="I13" s="204"/>
      <c r="J13" s="204"/>
      <c r="K13" s="204"/>
      <c r="L13" s="204"/>
      <c r="M13" s="204"/>
      <c r="N13" s="204"/>
    </row>
    <row r="14" spans="9:13" s="180" customFormat="1" ht="20.25" customHeight="1">
      <c r="I14" s="181"/>
      <c r="J14" s="181"/>
      <c r="K14" s="182"/>
      <c r="L14" s="182"/>
      <c r="M14" s="182"/>
    </row>
    <row r="15" spans="11:13" s="180" customFormat="1" ht="20.25" customHeight="1">
      <c r="K15" s="182"/>
      <c r="L15" s="182"/>
      <c r="M15" s="182"/>
    </row>
    <row r="16" spans="11:13" s="180" customFormat="1" ht="10.5">
      <c r="K16" s="182"/>
      <c r="L16" s="182"/>
      <c r="M16" s="182"/>
    </row>
    <row r="17" spans="1:14" s="180" customFormat="1" ht="10.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s="180" customFormat="1" ht="10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s="180" customFormat="1" ht="10.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 s="180" customFormat="1" ht="10.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s="180" customFormat="1" ht="10.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E7" sqref="E7:E1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50" customWidth="1"/>
  </cols>
  <sheetData>
    <row r="1" spans="1:5" s="91" customFormat="1" ht="18.75" customHeight="1">
      <c r="A1" s="93"/>
      <c r="B1" s="94"/>
      <c r="E1" s="95"/>
    </row>
    <row r="2" spans="1:9" s="91" customFormat="1" ht="25.5" customHeight="1">
      <c r="A2" s="96" t="s">
        <v>95</v>
      </c>
      <c r="B2" s="96"/>
      <c r="C2" s="96"/>
      <c r="D2" s="96"/>
      <c r="E2" s="96"/>
      <c r="F2" s="96"/>
      <c r="G2" s="96"/>
      <c r="H2" s="96"/>
      <c r="I2" s="96"/>
    </row>
    <row r="3" spans="2:9" s="91" customFormat="1" ht="17.25" customHeight="1">
      <c r="B3" s="97"/>
      <c r="I3" s="116" t="s">
        <v>15</v>
      </c>
    </row>
    <row r="4" spans="1:9" s="91" customFormat="1" ht="22.5" customHeight="1">
      <c r="A4" s="98" t="s">
        <v>70</v>
      </c>
      <c r="B4" s="99"/>
      <c r="C4" s="100"/>
      <c r="D4" s="101" t="s">
        <v>96</v>
      </c>
      <c r="E4" s="102" t="s">
        <v>97</v>
      </c>
      <c r="F4" s="103" t="s">
        <v>98</v>
      </c>
      <c r="G4" s="104"/>
      <c r="H4" s="104"/>
      <c r="I4" s="102" t="s">
        <v>99</v>
      </c>
    </row>
    <row r="5" spans="1:9" s="91" customFormat="1" ht="31.5" customHeight="1">
      <c r="A5" s="105" t="s">
        <v>76</v>
      </c>
      <c r="B5" s="105" t="s">
        <v>77</v>
      </c>
      <c r="C5" s="106" t="s">
        <v>78</v>
      </c>
      <c r="D5" s="107"/>
      <c r="E5" s="102"/>
      <c r="F5" s="106" t="s">
        <v>100</v>
      </c>
      <c r="G5" s="119" t="s">
        <v>101</v>
      </c>
      <c r="H5" s="178" t="s">
        <v>102</v>
      </c>
      <c r="I5" s="102"/>
    </row>
    <row r="6" spans="1:9" s="91" customFormat="1" ht="31.5" customHeight="1">
      <c r="A6" s="108" t="s">
        <v>79</v>
      </c>
      <c r="B6" s="108" t="s">
        <v>79</v>
      </c>
      <c r="C6" s="109" t="s">
        <v>79</v>
      </c>
      <c r="D6" s="110"/>
      <c r="E6" s="109">
        <f>SUM(F6:I6)</f>
        <v>856.6904000000001</v>
      </c>
      <c r="F6" s="111">
        <f>SUM(F7:F11)</f>
        <v>535.7604</v>
      </c>
      <c r="G6" s="111">
        <f>SUM(G7:G12)</f>
        <v>1.7</v>
      </c>
      <c r="H6" s="111">
        <f>SUM(H7:H11)</f>
        <v>76.73</v>
      </c>
      <c r="I6" s="111">
        <f>SUM(I7:I11)</f>
        <v>242.5</v>
      </c>
    </row>
    <row r="7" spans="1:9" s="92" customFormat="1" ht="27.75" customHeight="1">
      <c r="A7" s="132" t="s">
        <v>80</v>
      </c>
      <c r="B7" s="132" t="s">
        <v>81</v>
      </c>
      <c r="C7" s="133" t="s">
        <v>82</v>
      </c>
      <c r="D7" s="134" t="s">
        <v>83</v>
      </c>
      <c r="E7" s="109">
        <v>483.77664000000004</v>
      </c>
      <c r="F7" s="115">
        <v>407.05</v>
      </c>
      <c r="G7" s="115"/>
      <c r="H7" s="115">
        <f>'部门收支预算总表'!D9</f>
        <v>76.73</v>
      </c>
      <c r="I7" s="115">
        <v>22.5</v>
      </c>
    </row>
    <row r="8" spans="1:9" s="92" customFormat="1" ht="27.75" customHeight="1">
      <c r="A8" s="132" t="s">
        <v>80</v>
      </c>
      <c r="B8" s="132" t="s">
        <v>81</v>
      </c>
      <c r="C8" s="133" t="s">
        <v>84</v>
      </c>
      <c r="D8" s="136" t="s">
        <v>85</v>
      </c>
      <c r="E8" s="109">
        <v>242.52</v>
      </c>
      <c r="F8" s="115"/>
      <c r="G8" s="115"/>
      <c r="H8" s="115"/>
      <c r="I8" s="115">
        <v>220</v>
      </c>
    </row>
    <row r="9" spans="1:9" s="92" customFormat="1" ht="27.75" customHeight="1">
      <c r="A9" s="137" t="s">
        <v>86</v>
      </c>
      <c r="B9" s="137" t="s">
        <v>81</v>
      </c>
      <c r="C9" s="137" t="s">
        <v>82</v>
      </c>
      <c r="D9" s="138" t="s">
        <v>87</v>
      </c>
      <c r="E9" s="109">
        <v>24.1332</v>
      </c>
      <c r="F9" s="109">
        <v>24.1332</v>
      </c>
      <c r="G9" s="115"/>
      <c r="H9" s="115"/>
      <c r="I9" s="115"/>
    </row>
    <row r="10" spans="1:9" s="97" customFormat="1" ht="27.75" customHeight="1">
      <c r="A10" s="137" t="s">
        <v>88</v>
      </c>
      <c r="B10" s="137" t="s">
        <v>89</v>
      </c>
      <c r="C10" s="137" t="s">
        <v>89</v>
      </c>
      <c r="D10" s="138" t="s">
        <v>90</v>
      </c>
      <c r="E10" s="109">
        <v>64.3552</v>
      </c>
      <c r="F10" s="109">
        <v>64.3552</v>
      </c>
      <c r="G10" s="115"/>
      <c r="H10" s="115"/>
      <c r="I10" s="115"/>
    </row>
    <row r="11" spans="1:9" s="97" customFormat="1" ht="27.75" customHeight="1">
      <c r="A11" s="137" t="s">
        <v>91</v>
      </c>
      <c r="B11" s="137" t="s">
        <v>92</v>
      </c>
      <c r="C11" s="137" t="s">
        <v>82</v>
      </c>
      <c r="D11" s="138" t="s">
        <v>93</v>
      </c>
      <c r="E11" s="109">
        <v>40.222</v>
      </c>
      <c r="F11" s="109">
        <v>40.222</v>
      </c>
      <c r="G11" s="115"/>
      <c r="H11" s="115"/>
      <c r="I11" s="115"/>
    </row>
    <row r="12" spans="1:9" s="91" customFormat="1" ht="24" customHeight="1">
      <c r="A12" s="137" t="s">
        <v>88</v>
      </c>
      <c r="B12" s="137" t="s">
        <v>89</v>
      </c>
      <c r="C12" s="137" t="s">
        <v>82</v>
      </c>
      <c r="D12" s="138" t="s">
        <v>94</v>
      </c>
      <c r="E12" s="109">
        <v>1.67</v>
      </c>
      <c r="F12" s="179"/>
      <c r="G12" s="115">
        <v>1.7</v>
      </c>
      <c r="H12" s="179"/>
      <c r="I12" s="179"/>
    </row>
    <row r="13" s="91" customFormat="1" ht="10.5"/>
    <row r="14" s="91" customFormat="1" ht="10.5"/>
    <row r="15" s="91" customFormat="1" ht="10.5"/>
    <row r="16" s="91" customFormat="1" ht="10.5"/>
    <row r="17" s="91" customFormat="1" ht="10.5"/>
    <row r="18" s="91" customFormat="1" ht="10.5"/>
    <row r="19" s="91" customFormat="1" ht="10.5"/>
    <row r="20" s="91" customFormat="1" ht="10.5"/>
    <row r="21" s="91" customFormat="1" ht="10.5"/>
    <row r="22" s="91" customFormat="1" ht="10.5"/>
    <row r="23" s="91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A1">
      <selection activeCell="D7" sqref="D7:D8"/>
    </sheetView>
  </sheetViews>
  <sheetFormatPr defaultColWidth="9.16015625" defaultRowHeight="11.25"/>
  <cols>
    <col min="1" max="1" width="40.33203125" style="149" customWidth="1"/>
    <col min="2" max="4" width="36.66015625" style="149" customWidth="1"/>
    <col min="5" max="242" width="9.16015625" style="149" customWidth="1"/>
    <col min="243" max="16384" width="9.16015625" style="150" customWidth="1"/>
  </cols>
  <sheetData>
    <row r="1" spans="1:241" ht="24.75" customHeight="1">
      <c r="A1" s="151"/>
      <c r="B1" s="152"/>
      <c r="C1" s="152"/>
      <c r="D1" s="152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</row>
    <row r="2" spans="1:241" ht="24.75" customHeight="1">
      <c r="A2" s="154" t="s">
        <v>103</v>
      </c>
      <c r="B2" s="154"/>
      <c r="C2" s="154"/>
      <c r="D2" s="154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</row>
    <row r="3" spans="1:241" ht="24.75" customHeight="1">
      <c r="A3" s="155"/>
      <c r="D3" s="156" t="s">
        <v>15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</row>
    <row r="4" spans="1:241" ht="24.75" customHeight="1">
      <c r="A4" s="157" t="s">
        <v>18</v>
      </c>
      <c r="B4" s="157" t="s">
        <v>19</v>
      </c>
      <c r="C4" s="157" t="s">
        <v>20</v>
      </c>
      <c r="D4" s="158" t="s">
        <v>21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</row>
    <row r="5" spans="1:241" ht="41.25" customHeight="1">
      <c r="A5" s="157"/>
      <c r="B5" s="159"/>
      <c r="C5" s="157"/>
      <c r="D5" s="158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</row>
    <row r="6" spans="1:241" s="148" customFormat="1" ht="24.75" customHeight="1">
      <c r="A6" s="160" t="s">
        <v>37</v>
      </c>
      <c r="B6" s="161">
        <f>'部门收支预算总表'!B7</f>
        <v>856.67</v>
      </c>
      <c r="C6" s="162" t="s">
        <v>38</v>
      </c>
      <c r="D6" s="161">
        <f>SUM(D7:D9)</f>
        <v>614.15</v>
      </c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</row>
    <row r="7" spans="1:241" s="148" customFormat="1" ht="24.75" customHeight="1">
      <c r="A7" s="160" t="s">
        <v>39</v>
      </c>
      <c r="B7" s="161"/>
      <c r="C7" s="164" t="s">
        <v>40</v>
      </c>
      <c r="D7" s="161">
        <f>'部门收支预算总表'!D8</f>
        <v>535.75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</row>
    <row r="8" spans="1:241" s="148" customFormat="1" ht="24.75" customHeight="1">
      <c r="A8" s="160" t="s">
        <v>41</v>
      </c>
      <c r="B8" s="161"/>
      <c r="C8" s="165" t="s">
        <v>42</v>
      </c>
      <c r="D8" s="161">
        <f>'部门收支预算总表'!D9</f>
        <v>76.73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</row>
    <row r="9" spans="1:241" s="148" customFormat="1" ht="24.75" customHeight="1">
      <c r="A9" s="160" t="s">
        <v>43</v>
      </c>
      <c r="B9" s="161"/>
      <c r="C9" s="165" t="s">
        <v>44</v>
      </c>
      <c r="D9" s="161">
        <f>'部门收支预算总表'!D10</f>
        <v>1.67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</row>
    <row r="10" spans="1:241" s="148" customFormat="1" ht="24.75" customHeight="1">
      <c r="A10" s="160" t="s">
        <v>45</v>
      </c>
      <c r="B10" s="161"/>
      <c r="C10" s="165" t="s">
        <v>46</v>
      </c>
      <c r="D10" s="161">
        <f>SUM(D11:D19)</f>
        <v>242.52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</row>
    <row r="11" spans="1:241" s="148" customFormat="1" ht="30" customHeight="1">
      <c r="A11" s="160" t="s">
        <v>47</v>
      </c>
      <c r="B11" s="161"/>
      <c r="C11" s="166" t="s">
        <v>48</v>
      </c>
      <c r="D11" s="161">
        <f>'部门收支预算总表'!D12</f>
        <v>0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</row>
    <row r="12" spans="1:241" s="148" customFormat="1" ht="24.75" customHeight="1">
      <c r="A12" s="160" t="s">
        <v>49</v>
      </c>
      <c r="B12" s="161"/>
      <c r="C12" s="167" t="s">
        <v>50</v>
      </c>
      <c r="D12" s="161">
        <f>'部门收支预算总表'!D13</f>
        <v>0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</row>
    <row r="13" spans="1:241" s="148" customFormat="1" ht="28.5" customHeight="1">
      <c r="A13" s="160" t="s">
        <v>51</v>
      </c>
      <c r="B13" s="161"/>
      <c r="C13" s="167" t="s">
        <v>52</v>
      </c>
      <c r="D13" s="161">
        <f>'部门收支预算总表'!D14</f>
        <v>242.52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</row>
    <row r="14" spans="1:241" s="148" customFormat="1" ht="24.75" customHeight="1">
      <c r="A14" s="168" t="s">
        <v>53</v>
      </c>
      <c r="B14" s="161"/>
      <c r="C14" s="167" t="s">
        <v>54</v>
      </c>
      <c r="D14" s="161">
        <f>'部门收支预算总表'!D15</f>
        <v>0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</row>
    <row r="15" spans="1:241" s="148" customFormat="1" ht="24.75" customHeight="1">
      <c r="A15" s="169" t="s">
        <v>55</v>
      </c>
      <c r="B15" s="170"/>
      <c r="C15" s="171" t="s">
        <v>56</v>
      </c>
      <c r="D15" s="161">
        <f>'部门收支预算总表'!D16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</row>
    <row r="16" spans="1:241" s="148" customFormat="1" ht="24.75" customHeight="1">
      <c r="A16" s="172" t="s">
        <v>57</v>
      </c>
      <c r="B16" s="170"/>
      <c r="C16" s="171" t="s">
        <v>58</v>
      </c>
      <c r="D16" s="161">
        <f>'部门收支预算总表'!D17</f>
        <v>0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</row>
    <row r="17" spans="1:241" s="148" customFormat="1" ht="24.75" customHeight="1">
      <c r="A17" s="169" t="s">
        <v>59</v>
      </c>
      <c r="B17" s="170"/>
      <c r="C17" s="171" t="s">
        <v>60</v>
      </c>
      <c r="D17" s="161">
        <f>'部门收支预算总表'!D18</f>
        <v>0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</row>
    <row r="18" spans="1:241" ht="24" customHeight="1">
      <c r="A18" s="172"/>
      <c r="B18" s="170"/>
      <c r="C18" s="173" t="s">
        <v>61</v>
      </c>
      <c r="D18" s="161">
        <f>'部门收支预算总表'!D19</f>
        <v>0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</row>
    <row r="19" spans="1:241" ht="24" customHeight="1">
      <c r="A19" s="174" t="s">
        <v>62</v>
      </c>
      <c r="B19" s="170">
        <f>SUM(B6:B18)</f>
        <v>856.67</v>
      </c>
      <c r="C19" s="173" t="s">
        <v>63</v>
      </c>
      <c r="D19" s="161">
        <f>'部门收支预算总表'!D20</f>
        <v>0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</row>
    <row r="20" spans="1:241" s="148" customFormat="1" ht="27" customHeight="1">
      <c r="A20" s="175" t="s">
        <v>64</v>
      </c>
      <c r="B20" s="170"/>
      <c r="C20" s="173"/>
      <c r="D20" s="170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</row>
    <row r="21" spans="1:241" s="148" customFormat="1" ht="24" customHeight="1">
      <c r="A21" s="175" t="s">
        <v>65</v>
      </c>
      <c r="B21" s="170"/>
      <c r="C21" s="173"/>
      <c r="D21" s="170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</row>
    <row r="22" spans="1:241" ht="20.25" customHeight="1">
      <c r="A22" s="175"/>
      <c r="B22" s="170"/>
      <c r="C22" s="173"/>
      <c r="D22" s="170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</row>
    <row r="23" spans="1:241" s="148" customFormat="1" ht="21" customHeight="1">
      <c r="A23" s="176" t="s">
        <v>66</v>
      </c>
      <c r="B23" s="170">
        <f>SUM(B19:B21)</f>
        <v>856.67</v>
      </c>
      <c r="C23" s="177" t="s">
        <v>67</v>
      </c>
      <c r="D23" s="170">
        <f>D6+D10</f>
        <v>856.67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</row>
    <row r="24" spans="6:241" ht="19.5" customHeight="1"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F28" sqref="F2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3"/>
      <c r="B1" s="94"/>
      <c r="E1" s="95"/>
    </row>
    <row r="2" spans="1:17" ht="25.5" customHeight="1">
      <c r="A2" s="96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ht="17.25" customHeight="1">
      <c r="B3" s="97"/>
      <c r="Q3" s="116" t="s">
        <v>15</v>
      </c>
    </row>
    <row r="4" spans="1:17" s="123" customFormat="1" ht="22.5" customHeight="1">
      <c r="A4" s="98" t="s">
        <v>70</v>
      </c>
      <c r="B4" s="99"/>
      <c r="C4" s="100"/>
      <c r="D4" s="101" t="s">
        <v>96</v>
      </c>
      <c r="E4" s="102" t="s">
        <v>97</v>
      </c>
      <c r="F4" s="126" t="s">
        <v>98</v>
      </c>
      <c r="G4" s="127"/>
      <c r="H4" s="127"/>
      <c r="I4" s="127"/>
      <c r="J4" s="127"/>
      <c r="K4" s="127"/>
      <c r="L4" s="127"/>
      <c r="M4" s="127"/>
      <c r="N4" s="127"/>
      <c r="O4" s="142"/>
      <c r="P4" s="143"/>
      <c r="Q4" s="102" t="s">
        <v>99</v>
      </c>
    </row>
    <row r="5" spans="1:17" s="123" customFormat="1" ht="31.5" customHeight="1">
      <c r="A5" s="105" t="s">
        <v>76</v>
      </c>
      <c r="B5" s="105" t="s">
        <v>77</v>
      </c>
      <c r="C5" s="106" t="s">
        <v>78</v>
      </c>
      <c r="D5" s="107"/>
      <c r="E5" s="102"/>
      <c r="F5" s="106" t="s">
        <v>100</v>
      </c>
      <c r="G5" s="106"/>
      <c r="H5" s="106"/>
      <c r="I5" s="106"/>
      <c r="J5" s="106"/>
      <c r="K5" s="106"/>
      <c r="L5" s="119" t="s">
        <v>101</v>
      </c>
      <c r="M5" s="144" t="s">
        <v>102</v>
      </c>
      <c r="N5" s="145"/>
      <c r="O5" s="145"/>
      <c r="P5" s="145"/>
      <c r="Q5" s="102"/>
    </row>
    <row r="6" spans="1:17" s="123" customFormat="1" ht="27" customHeight="1">
      <c r="A6" s="106"/>
      <c r="B6" s="106"/>
      <c r="C6" s="106"/>
      <c r="D6" s="107"/>
      <c r="E6" s="102"/>
      <c r="F6" s="106" t="s">
        <v>105</v>
      </c>
      <c r="G6" s="106" t="s">
        <v>106</v>
      </c>
      <c r="H6" s="106" t="s">
        <v>107</v>
      </c>
      <c r="I6" s="106" t="s">
        <v>108</v>
      </c>
      <c r="J6" s="106" t="s">
        <v>109</v>
      </c>
      <c r="K6" s="106" t="s">
        <v>93</v>
      </c>
      <c r="L6" s="119" t="s">
        <v>110</v>
      </c>
      <c r="M6" s="101" t="s">
        <v>111</v>
      </c>
      <c r="N6" s="101" t="s">
        <v>112</v>
      </c>
      <c r="O6" s="101" t="s">
        <v>113</v>
      </c>
      <c r="P6" s="101" t="s">
        <v>114</v>
      </c>
      <c r="Q6" s="102"/>
    </row>
    <row r="7" spans="1:17" s="123" customFormat="1" ht="31.5" customHeight="1">
      <c r="A7" s="128" t="s">
        <v>79</v>
      </c>
      <c r="B7" s="128" t="s">
        <v>79</v>
      </c>
      <c r="C7" s="129" t="s">
        <v>79</v>
      </c>
      <c r="D7" s="130"/>
      <c r="E7" s="129">
        <f aca="true" t="shared" si="0" ref="E7:E14">SUM(F7:Q7)</f>
        <v>856.6770399999998</v>
      </c>
      <c r="F7" s="131">
        <f aca="true" t="shared" si="1" ref="F7:P7">SUM(F8:F13)</f>
        <v>321.776</v>
      </c>
      <c r="G7" s="131">
        <f t="shared" si="1"/>
        <v>80.444</v>
      </c>
      <c r="H7" s="131">
        <f t="shared" si="1"/>
        <v>64.3552</v>
      </c>
      <c r="I7" s="131">
        <f t="shared" si="1"/>
        <v>24.1332</v>
      </c>
      <c r="J7" s="131">
        <f t="shared" si="1"/>
        <v>4.82664</v>
      </c>
      <c r="K7" s="131">
        <f t="shared" si="1"/>
        <v>40.222</v>
      </c>
      <c r="L7" s="131">
        <f t="shared" si="1"/>
        <v>1.67</v>
      </c>
      <c r="M7" s="131">
        <f t="shared" si="1"/>
        <v>18</v>
      </c>
      <c r="N7" s="131">
        <f t="shared" si="1"/>
        <v>0.18</v>
      </c>
      <c r="O7" s="131">
        <f t="shared" si="1"/>
        <v>56.75</v>
      </c>
      <c r="P7" s="131">
        <f t="shared" si="1"/>
        <v>1.8</v>
      </c>
      <c r="Q7" s="131">
        <f>SUM(Q8:Q10)</f>
        <v>242.52</v>
      </c>
    </row>
    <row r="8" spans="1:17" s="124" customFormat="1" ht="27.75" customHeight="1">
      <c r="A8" s="132" t="s">
        <v>80</v>
      </c>
      <c r="B8" s="132" t="s">
        <v>81</v>
      </c>
      <c r="C8" s="133" t="s">
        <v>82</v>
      </c>
      <c r="D8" s="134" t="s">
        <v>83</v>
      </c>
      <c r="E8" s="129">
        <f t="shared" si="0"/>
        <v>506.29664</v>
      </c>
      <c r="F8" s="135">
        <v>321.776</v>
      </c>
      <c r="G8" s="135">
        <v>80.444</v>
      </c>
      <c r="H8" s="135"/>
      <c r="I8" s="135"/>
      <c r="J8" s="135">
        <v>4.82664</v>
      </c>
      <c r="K8" s="135"/>
      <c r="L8" s="135"/>
      <c r="M8" s="135">
        <v>18</v>
      </c>
      <c r="N8" s="135">
        <v>0.18</v>
      </c>
      <c r="O8" s="135">
        <v>56.75</v>
      </c>
      <c r="P8" s="146">
        <v>1.8</v>
      </c>
      <c r="Q8" s="135">
        <v>22.52</v>
      </c>
    </row>
    <row r="9" spans="1:17" s="124" customFormat="1" ht="27.75" customHeight="1">
      <c r="A9" s="132" t="s">
        <v>80</v>
      </c>
      <c r="B9" s="132" t="s">
        <v>81</v>
      </c>
      <c r="C9" s="133" t="s">
        <v>84</v>
      </c>
      <c r="D9" s="136" t="s">
        <v>85</v>
      </c>
      <c r="E9" s="129">
        <f t="shared" si="0"/>
        <v>220</v>
      </c>
      <c r="F9" s="135"/>
      <c r="G9" s="135"/>
      <c r="H9" s="135"/>
      <c r="I9" s="135"/>
      <c r="J9" s="135"/>
      <c r="K9" s="135"/>
      <c r="L9" s="135"/>
      <c r="M9" s="135"/>
      <c r="N9" s="135"/>
      <c r="O9" s="147"/>
      <c r="P9" s="135"/>
      <c r="Q9" s="135">
        <v>220</v>
      </c>
    </row>
    <row r="10" spans="1:17" s="124" customFormat="1" ht="27.75" customHeight="1">
      <c r="A10" s="137" t="s">
        <v>86</v>
      </c>
      <c r="B10" s="137" t="s">
        <v>81</v>
      </c>
      <c r="C10" s="137" t="s">
        <v>82</v>
      </c>
      <c r="D10" s="138" t="s">
        <v>87</v>
      </c>
      <c r="E10" s="129">
        <f t="shared" si="0"/>
        <v>24.1332</v>
      </c>
      <c r="F10" s="135"/>
      <c r="G10" s="135"/>
      <c r="H10" s="135"/>
      <c r="I10" s="135">
        <v>24.1332</v>
      </c>
      <c r="J10" s="135"/>
      <c r="K10" s="135"/>
      <c r="L10" s="135"/>
      <c r="M10" s="135"/>
      <c r="N10" s="135"/>
      <c r="O10" s="147"/>
      <c r="P10" s="135"/>
      <c r="Q10" s="135"/>
    </row>
    <row r="11" spans="1:17" s="124" customFormat="1" ht="27.75" customHeight="1">
      <c r="A11" s="137" t="s">
        <v>88</v>
      </c>
      <c r="B11" s="137" t="s">
        <v>89</v>
      </c>
      <c r="C11" s="137" t="s">
        <v>89</v>
      </c>
      <c r="D11" s="138" t="s">
        <v>90</v>
      </c>
      <c r="E11" s="129">
        <f t="shared" si="0"/>
        <v>64.3552</v>
      </c>
      <c r="F11" s="135"/>
      <c r="G11" s="135"/>
      <c r="H11" s="135">
        <v>64.3552</v>
      </c>
      <c r="I11" s="135"/>
      <c r="J11" s="135"/>
      <c r="K11" s="135"/>
      <c r="L11" s="135"/>
      <c r="M11" s="135"/>
      <c r="N11" s="135"/>
      <c r="O11" s="147"/>
      <c r="P11" s="135"/>
      <c r="Q11" s="135"/>
    </row>
    <row r="12" spans="1:17" s="124" customFormat="1" ht="27.75" customHeight="1">
      <c r="A12" s="137" t="s">
        <v>91</v>
      </c>
      <c r="B12" s="137" t="s">
        <v>92</v>
      </c>
      <c r="C12" s="137" t="s">
        <v>82</v>
      </c>
      <c r="D12" s="138" t="s">
        <v>93</v>
      </c>
      <c r="E12" s="129">
        <f t="shared" si="0"/>
        <v>40.222</v>
      </c>
      <c r="F12" s="135"/>
      <c r="G12" s="135"/>
      <c r="H12" s="135"/>
      <c r="I12" s="135"/>
      <c r="J12" s="135"/>
      <c r="K12" s="135">
        <v>40.222</v>
      </c>
      <c r="L12" s="135"/>
      <c r="M12" s="135"/>
      <c r="N12" s="135"/>
      <c r="O12" s="147"/>
      <c r="P12" s="135"/>
      <c r="Q12" s="135"/>
    </row>
    <row r="13" spans="1:17" s="125" customFormat="1" ht="27.75" customHeight="1">
      <c r="A13" s="137" t="s">
        <v>88</v>
      </c>
      <c r="B13" s="137" t="s">
        <v>89</v>
      </c>
      <c r="C13" s="137" t="s">
        <v>82</v>
      </c>
      <c r="D13" s="138" t="s">
        <v>94</v>
      </c>
      <c r="E13" s="129">
        <f t="shared" si="0"/>
        <v>1.67</v>
      </c>
      <c r="F13" s="135"/>
      <c r="G13" s="135"/>
      <c r="H13" s="135"/>
      <c r="I13" s="135"/>
      <c r="J13" s="135"/>
      <c r="K13" s="135"/>
      <c r="L13" s="135">
        <v>1.67</v>
      </c>
      <c r="M13" s="135"/>
      <c r="N13" s="135"/>
      <c r="O13" s="147"/>
      <c r="P13" s="135"/>
      <c r="Q13" s="135"/>
    </row>
    <row r="14" spans="1:17" s="125" customFormat="1" ht="27.75" customHeight="1">
      <c r="A14" s="139"/>
      <c r="B14" s="139"/>
      <c r="C14" s="140"/>
      <c r="D14" s="141"/>
      <c r="E14" s="129">
        <f t="shared" si="0"/>
        <v>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="123" customFormat="1" ht="14.25"/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A1">
      <selection activeCell="A1" sqref="A1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5" s="91" customFormat="1" ht="18.75" customHeight="1">
      <c r="A1" s="93"/>
      <c r="B1" s="94"/>
      <c r="E1" s="95"/>
    </row>
    <row r="2" spans="1:16" s="91" customFormat="1" ht="25.5" customHeight="1">
      <c r="A2" s="96" t="s">
        <v>115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s="91" customFormat="1" ht="17.25" customHeight="1">
      <c r="B3" s="97"/>
      <c r="P3" s="116" t="s">
        <v>15</v>
      </c>
    </row>
    <row r="4" spans="1:16" s="91" customFormat="1" ht="22.5" customHeight="1">
      <c r="A4" s="98" t="s">
        <v>70</v>
      </c>
      <c r="B4" s="99"/>
      <c r="C4" s="100"/>
      <c r="D4" s="101" t="s">
        <v>96</v>
      </c>
      <c r="E4" s="102" t="s">
        <v>97</v>
      </c>
      <c r="F4" s="103" t="s">
        <v>98</v>
      </c>
      <c r="G4" s="104"/>
      <c r="H4" s="104"/>
      <c r="I4" s="104"/>
      <c r="J4" s="104"/>
      <c r="K4" s="104"/>
      <c r="L4" s="104"/>
      <c r="M4" s="104"/>
      <c r="N4" s="104"/>
      <c r="O4" s="117"/>
      <c r="P4" s="118"/>
    </row>
    <row r="5" spans="1:16" s="91" customFormat="1" ht="31.5" customHeight="1">
      <c r="A5" s="105" t="s">
        <v>76</v>
      </c>
      <c r="B5" s="105" t="s">
        <v>77</v>
      </c>
      <c r="C5" s="106" t="s">
        <v>78</v>
      </c>
      <c r="D5" s="107"/>
      <c r="E5" s="102"/>
      <c r="F5" s="106" t="s">
        <v>100</v>
      </c>
      <c r="G5" s="106"/>
      <c r="H5" s="106"/>
      <c r="I5" s="106"/>
      <c r="J5" s="106"/>
      <c r="K5" s="106"/>
      <c r="L5" s="119" t="s">
        <v>101</v>
      </c>
      <c r="M5" s="106" t="s">
        <v>102</v>
      </c>
      <c r="N5" s="106"/>
      <c r="O5" s="106"/>
      <c r="P5" s="106"/>
    </row>
    <row r="6" spans="1:16" s="91" customFormat="1" ht="27" customHeight="1">
      <c r="A6" s="106"/>
      <c r="B6" s="106"/>
      <c r="C6" s="106"/>
      <c r="D6" s="107"/>
      <c r="E6" s="102"/>
      <c r="F6" s="106" t="s">
        <v>105</v>
      </c>
      <c r="G6" s="106" t="s">
        <v>106</v>
      </c>
      <c r="H6" s="106" t="s">
        <v>107</v>
      </c>
      <c r="I6" s="106" t="s">
        <v>108</v>
      </c>
      <c r="J6" s="106" t="s">
        <v>109</v>
      </c>
      <c r="K6" s="106" t="s">
        <v>93</v>
      </c>
      <c r="L6" s="119" t="s">
        <v>110</v>
      </c>
      <c r="M6" s="106" t="s">
        <v>111</v>
      </c>
      <c r="N6" s="106" t="s">
        <v>112</v>
      </c>
      <c r="O6" s="106" t="s">
        <v>113</v>
      </c>
      <c r="P6" s="106" t="s">
        <v>114</v>
      </c>
    </row>
    <row r="7" spans="1:16" s="91" customFormat="1" ht="31.5" customHeight="1">
      <c r="A7" s="108" t="s">
        <v>79</v>
      </c>
      <c r="B7" s="108" t="s">
        <v>79</v>
      </c>
      <c r="C7" s="109" t="s">
        <v>79</v>
      </c>
      <c r="D7" s="110"/>
      <c r="E7" s="109">
        <f aca="true" t="shared" si="0" ref="E7:E12">SUM(F7:Q7)</f>
        <v>614.1570399999998</v>
      </c>
      <c r="F7" s="111">
        <f>SUM(F8:F12)</f>
        <v>321.776</v>
      </c>
      <c r="G7" s="111">
        <f aca="true" t="shared" si="1" ref="G7:P7">SUM(G8:G12)</f>
        <v>80.444</v>
      </c>
      <c r="H7" s="111">
        <f t="shared" si="1"/>
        <v>64.3552</v>
      </c>
      <c r="I7" s="111">
        <f t="shared" si="1"/>
        <v>24.1332</v>
      </c>
      <c r="J7" s="111">
        <f t="shared" si="1"/>
        <v>4.82664</v>
      </c>
      <c r="K7" s="111">
        <f t="shared" si="1"/>
        <v>40.222</v>
      </c>
      <c r="L7" s="111">
        <f t="shared" si="1"/>
        <v>1.67</v>
      </c>
      <c r="M7" s="111">
        <f t="shared" si="1"/>
        <v>18</v>
      </c>
      <c r="N7" s="111">
        <f t="shared" si="1"/>
        <v>0.18</v>
      </c>
      <c r="O7" s="111">
        <f t="shared" si="1"/>
        <v>56.75</v>
      </c>
      <c r="P7" s="111">
        <f t="shared" si="1"/>
        <v>1.8</v>
      </c>
    </row>
    <row r="8" spans="1:16" s="92" customFormat="1" ht="27.75" customHeight="1">
      <c r="A8" s="112" t="s">
        <v>80</v>
      </c>
      <c r="B8" s="112" t="s">
        <v>81</v>
      </c>
      <c r="C8" s="113" t="s">
        <v>82</v>
      </c>
      <c r="D8" s="114" t="s">
        <v>83</v>
      </c>
      <c r="E8" s="109">
        <f t="shared" si="0"/>
        <v>483.77664000000004</v>
      </c>
      <c r="F8" s="115">
        <v>321.776</v>
      </c>
      <c r="G8" s="115">
        <v>80.444</v>
      </c>
      <c r="H8" s="115"/>
      <c r="I8" s="115"/>
      <c r="J8" s="115">
        <v>4.82664</v>
      </c>
      <c r="K8" s="115"/>
      <c r="L8" s="115"/>
      <c r="M8" s="115">
        <v>18</v>
      </c>
      <c r="N8" s="115">
        <v>0.18</v>
      </c>
      <c r="O8" s="115">
        <v>56.75</v>
      </c>
      <c r="P8" s="120">
        <v>1.8</v>
      </c>
    </row>
    <row r="9" spans="1:17" s="92" customFormat="1" ht="27.75" customHeight="1">
      <c r="A9" s="27" t="s">
        <v>86</v>
      </c>
      <c r="B9" s="27" t="s">
        <v>81</v>
      </c>
      <c r="C9" s="27" t="s">
        <v>82</v>
      </c>
      <c r="D9" s="26" t="s">
        <v>87</v>
      </c>
      <c r="E9" s="109">
        <f t="shared" si="0"/>
        <v>24.1332</v>
      </c>
      <c r="F9" s="115"/>
      <c r="G9" s="115"/>
      <c r="H9" s="115"/>
      <c r="I9" s="115">
        <v>24.1332</v>
      </c>
      <c r="J9" s="115"/>
      <c r="K9" s="115"/>
      <c r="L9" s="115"/>
      <c r="M9" s="115"/>
      <c r="N9" s="115"/>
      <c r="O9" s="121"/>
      <c r="P9" s="115"/>
      <c r="Q9" s="122"/>
    </row>
    <row r="10" spans="1:17" s="92" customFormat="1" ht="27.75" customHeight="1">
      <c r="A10" s="27" t="s">
        <v>88</v>
      </c>
      <c r="B10" s="27" t="s">
        <v>89</v>
      </c>
      <c r="C10" s="27" t="s">
        <v>89</v>
      </c>
      <c r="D10" s="26" t="s">
        <v>90</v>
      </c>
      <c r="E10" s="109">
        <f t="shared" si="0"/>
        <v>64.3552</v>
      </c>
      <c r="F10" s="115"/>
      <c r="G10" s="115"/>
      <c r="H10" s="115">
        <v>64.3552</v>
      </c>
      <c r="I10" s="115"/>
      <c r="J10" s="115"/>
      <c r="K10" s="115"/>
      <c r="L10" s="115"/>
      <c r="M10" s="115"/>
      <c r="N10" s="115"/>
      <c r="O10" s="121"/>
      <c r="P10" s="115"/>
      <c r="Q10" s="122"/>
    </row>
    <row r="11" spans="1:17" s="92" customFormat="1" ht="27.75" customHeight="1">
      <c r="A11" s="27" t="s">
        <v>91</v>
      </c>
      <c r="B11" s="27" t="s">
        <v>92</v>
      </c>
      <c r="C11" s="27" t="s">
        <v>82</v>
      </c>
      <c r="D11" s="26" t="s">
        <v>93</v>
      </c>
      <c r="E11" s="109">
        <f t="shared" si="0"/>
        <v>40.222</v>
      </c>
      <c r="F11" s="115"/>
      <c r="G11" s="115"/>
      <c r="H11" s="115"/>
      <c r="I11" s="115"/>
      <c r="J11" s="115"/>
      <c r="K11" s="115">
        <v>40.222</v>
      </c>
      <c r="L11" s="115"/>
      <c r="M11" s="115"/>
      <c r="N11" s="115"/>
      <c r="O11" s="121"/>
      <c r="P11" s="115"/>
      <c r="Q11" s="122"/>
    </row>
    <row r="12" spans="1:17" s="92" customFormat="1" ht="27.75" customHeight="1">
      <c r="A12" s="27" t="s">
        <v>88</v>
      </c>
      <c r="B12" s="27" t="s">
        <v>89</v>
      </c>
      <c r="C12" s="27" t="s">
        <v>82</v>
      </c>
      <c r="D12" s="26" t="s">
        <v>94</v>
      </c>
      <c r="E12" s="109">
        <f t="shared" si="0"/>
        <v>1.67</v>
      </c>
      <c r="F12" s="115"/>
      <c r="G12" s="115"/>
      <c r="H12" s="115"/>
      <c r="I12" s="115"/>
      <c r="J12" s="115"/>
      <c r="K12" s="115"/>
      <c r="L12" s="115">
        <v>1.67</v>
      </c>
      <c r="M12" s="115"/>
      <c r="N12" s="115"/>
      <c r="O12" s="121"/>
      <c r="P12" s="115"/>
      <c r="Q12" s="12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78"/>
    </row>
    <row r="2" spans="1:4" ht="46.5" customHeight="1">
      <c r="A2" s="79" t="s">
        <v>116</v>
      </c>
      <c r="B2" s="79"/>
      <c r="C2" s="79"/>
      <c r="D2" s="79"/>
    </row>
    <row r="3" spans="1:4" s="78" customFormat="1" ht="24" customHeight="1">
      <c r="A3" s="80"/>
      <c r="B3" s="81"/>
      <c r="C3" s="82"/>
      <c r="D3" s="82" t="s">
        <v>15</v>
      </c>
    </row>
    <row r="4" spans="1:4" s="78" customFormat="1" ht="38.25" customHeight="1">
      <c r="A4" s="83" t="s">
        <v>117</v>
      </c>
      <c r="B4" s="83" t="s">
        <v>118</v>
      </c>
      <c r="C4" s="83" t="s">
        <v>119</v>
      </c>
      <c r="D4" s="83" t="s">
        <v>120</v>
      </c>
    </row>
    <row r="5" spans="1:4" s="78" customFormat="1" ht="25.5" customHeight="1">
      <c r="A5" s="84" t="s">
        <v>121</v>
      </c>
      <c r="B5" s="85">
        <v>0</v>
      </c>
      <c r="C5" s="85"/>
      <c r="D5" s="85"/>
    </row>
    <row r="6" spans="1:4" s="78" customFormat="1" ht="25.5" customHeight="1">
      <c r="A6" s="84" t="s">
        <v>122</v>
      </c>
      <c r="B6" s="86"/>
      <c r="C6" s="86"/>
      <c r="D6" s="87"/>
    </row>
    <row r="7" spans="1:4" s="78" customFormat="1" ht="25.5" customHeight="1">
      <c r="A7" s="84" t="s">
        <v>123</v>
      </c>
      <c r="B7" s="86">
        <v>1.8</v>
      </c>
      <c r="C7" s="86">
        <v>1.8</v>
      </c>
      <c r="D7" s="87">
        <f>(B7/C7-1)*100</f>
        <v>0</v>
      </c>
    </row>
    <row r="8" spans="1:4" s="78" customFormat="1" ht="25.5" customHeight="1">
      <c r="A8" s="84" t="s">
        <v>124</v>
      </c>
      <c r="B8" s="86">
        <v>1.8</v>
      </c>
      <c r="C8" s="86">
        <v>1.8</v>
      </c>
      <c r="D8" s="87">
        <f>(B8/C8-1)*100</f>
        <v>0</v>
      </c>
    </row>
    <row r="9" spans="1:4" s="78" customFormat="1" ht="25.5" customHeight="1">
      <c r="A9" s="84" t="s">
        <v>125</v>
      </c>
      <c r="B9" s="86"/>
      <c r="C9" s="86"/>
      <c r="D9" s="87"/>
    </row>
    <row r="10" spans="1:13" s="78" customFormat="1" ht="25.5" customHeight="1">
      <c r="A10" s="88" t="s">
        <v>25</v>
      </c>
      <c r="B10" s="86">
        <f>B5+B6+B8+B9</f>
        <v>1.8</v>
      </c>
      <c r="C10" s="86">
        <f>C5+C6+C8+C9</f>
        <v>1.8</v>
      </c>
      <c r="D10" s="87">
        <f>(B10/C10-1)*100</f>
        <v>0</v>
      </c>
      <c r="M10" s="78" t="s">
        <v>126</v>
      </c>
    </row>
    <row r="11" spans="1:4" ht="145.5" customHeight="1">
      <c r="A11" s="89" t="s">
        <v>127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64" customWidth="1"/>
  </cols>
  <sheetData>
    <row r="1" s="62" customFormat="1" ht="15"/>
    <row r="2" spans="1:2" s="62" customFormat="1" ht="18" customHeight="1">
      <c r="A2" s="65" t="s">
        <v>128</v>
      </c>
      <c r="B2" s="65"/>
    </row>
    <row r="3" s="62" customFormat="1" ht="14.25" customHeight="1">
      <c r="B3" s="62" t="s">
        <v>15</v>
      </c>
    </row>
    <row r="4" spans="1:2" s="62" customFormat="1" ht="31.5" customHeight="1">
      <c r="A4" s="66" t="s">
        <v>129</v>
      </c>
      <c r="B4" s="67"/>
    </row>
    <row r="5" spans="1:2" s="62" customFormat="1" ht="19.5" customHeight="1">
      <c r="A5" s="68" t="s">
        <v>130</v>
      </c>
      <c r="B5" s="68" t="s">
        <v>131</v>
      </c>
    </row>
    <row r="6" spans="1:2" s="62" customFormat="1" ht="19.5" customHeight="1">
      <c r="A6" s="69" t="s">
        <v>132</v>
      </c>
      <c r="B6" s="70"/>
    </row>
    <row r="7" spans="1:2" s="62" customFormat="1" ht="19.5" customHeight="1">
      <c r="A7" s="71" t="s">
        <v>133</v>
      </c>
      <c r="B7" s="72"/>
    </row>
    <row r="8" spans="1:2" s="62" customFormat="1" ht="19.5" customHeight="1">
      <c r="A8" s="71" t="s">
        <v>134</v>
      </c>
      <c r="B8" s="73"/>
    </row>
    <row r="9" spans="1:2" s="62" customFormat="1" ht="19.5" customHeight="1">
      <c r="A9" s="71" t="s">
        <v>135</v>
      </c>
      <c r="B9" s="73"/>
    </row>
    <row r="10" spans="1:2" s="62" customFormat="1" ht="19.5" customHeight="1">
      <c r="A10" s="71" t="s">
        <v>136</v>
      </c>
      <c r="B10" s="73"/>
    </row>
    <row r="11" spans="1:2" s="62" customFormat="1" ht="19.5" customHeight="1">
      <c r="A11" s="71" t="s">
        <v>137</v>
      </c>
      <c r="B11" s="73"/>
    </row>
    <row r="12" spans="1:2" s="62" customFormat="1" ht="19.5" customHeight="1">
      <c r="A12" s="69" t="s">
        <v>138</v>
      </c>
      <c r="B12" s="72"/>
    </row>
    <row r="13" spans="1:2" s="62" customFormat="1" ht="19.5" customHeight="1">
      <c r="A13" s="71" t="s">
        <v>139</v>
      </c>
      <c r="B13" s="72"/>
    </row>
    <row r="14" spans="1:2" s="62" customFormat="1" ht="19.5" customHeight="1">
      <c r="A14" s="71" t="s">
        <v>140</v>
      </c>
      <c r="B14" s="73"/>
    </row>
    <row r="15" spans="1:2" s="62" customFormat="1" ht="19.5" customHeight="1">
      <c r="A15" s="71" t="s">
        <v>141</v>
      </c>
      <c r="B15" s="73"/>
    </row>
    <row r="16" spans="1:2" s="62" customFormat="1" ht="19.5" customHeight="1">
      <c r="A16" s="71" t="s">
        <v>142</v>
      </c>
      <c r="B16" s="73"/>
    </row>
    <row r="17" spans="1:2" s="62" customFormat="1" ht="19.5" customHeight="1">
      <c r="A17" s="71" t="s">
        <v>143</v>
      </c>
      <c r="B17" s="72"/>
    </row>
    <row r="18" spans="1:2" s="62" customFormat="1" ht="19.5" customHeight="1">
      <c r="A18" s="71" t="s">
        <v>140</v>
      </c>
      <c r="B18" s="73"/>
    </row>
    <row r="19" spans="1:2" s="62" customFormat="1" ht="19.5" customHeight="1">
      <c r="A19" s="71" t="s">
        <v>141</v>
      </c>
      <c r="B19" s="73"/>
    </row>
    <row r="20" spans="1:2" s="62" customFormat="1" ht="19.5" customHeight="1">
      <c r="A20" s="74" t="s">
        <v>144</v>
      </c>
      <c r="B20" s="73"/>
    </row>
    <row r="21" spans="1:2" s="62" customFormat="1" ht="19.5" customHeight="1">
      <c r="A21" s="69" t="s">
        <v>145</v>
      </c>
      <c r="B21" s="72"/>
    </row>
    <row r="22" spans="1:2" s="62" customFormat="1" ht="19.5" customHeight="1">
      <c r="A22" s="69" t="s">
        <v>146</v>
      </c>
      <c r="B22" s="73"/>
    </row>
    <row r="23" spans="1:2" s="62" customFormat="1" ht="19.5" customHeight="1">
      <c r="A23" s="69" t="s">
        <v>147</v>
      </c>
      <c r="B23" s="72"/>
    </row>
    <row r="24" spans="1:2" s="62" customFormat="1" ht="19.5" customHeight="1">
      <c r="A24" s="69" t="s">
        <v>148</v>
      </c>
      <c r="B24" s="73"/>
    </row>
    <row r="25" spans="1:2" s="62" customFormat="1" ht="19.5" customHeight="1">
      <c r="A25" s="69" t="s">
        <v>149</v>
      </c>
      <c r="B25" s="73"/>
    </row>
    <row r="26" spans="1:2" s="62" customFormat="1" ht="19.5" customHeight="1">
      <c r="A26" s="69" t="s">
        <v>150</v>
      </c>
      <c r="B26" s="73"/>
    </row>
    <row r="27" spans="1:2" s="62" customFormat="1" ht="19.5" customHeight="1">
      <c r="A27" s="69" t="s">
        <v>151</v>
      </c>
      <c r="B27" s="73"/>
    </row>
    <row r="28" spans="1:2" s="62" customFormat="1" ht="19.5" customHeight="1">
      <c r="A28" s="69" t="s">
        <v>152</v>
      </c>
      <c r="B28" s="72"/>
    </row>
    <row r="29" spans="1:2" s="62" customFormat="1" ht="19.5" customHeight="1">
      <c r="A29" s="69" t="s">
        <v>153</v>
      </c>
      <c r="B29" s="72"/>
    </row>
    <row r="30" spans="1:2" s="62" customFormat="1" ht="19.5" customHeight="1">
      <c r="A30" s="74" t="s">
        <v>154</v>
      </c>
      <c r="B30" s="73"/>
    </row>
    <row r="31" spans="1:2" s="62" customFormat="1" ht="19.5" customHeight="1">
      <c r="A31" s="74" t="s">
        <v>155</v>
      </c>
      <c r="B31" s="73"/>
    </row>
    <row r="32" spans="1:2" s="62" customFormat="1" ht="19.5" customHeight="1">
      <c r="A32" s="74" t="s">
        <v>156</v>
      </c>
      <c r="B32" s="73"/>
    </row>
    <row r="33" spans="1:2" s="62" customFormat="1" ht="19.5" customHeight="1">
      <c r="A33" s="74" t="s">
        <v>157</v>
      </c>
      <c r="B33" s="73"/>
    </row>
    <row r="34" spans="1:2" s="62" customFormat="1" ht="19.5" customHeight="1">
      <c r="A34" s="74" t="s">
        <v>158</v>
      </c>
      <c r="B34" s="73"/>
    </row>
    <row r="35" spans="1:2" s="62" customFormat="1" ht="19.5" customHeight="1">
      <c r="A35" s="74" t="s">
        <v>159</v>
      </c>
      <c r="B35" s="73"/>
    </row>
    <row r="36" spans="1:2" s="62" customFormat="1" ht="19.5" customHeight="1">
      <c r="A36" s="74" t="s">
        <v>160</v>
      </c>
      <c r="B36" s="73"/>
    </row>
    <row r="37" spans="1:2" s="62" customFormat="1" ht="19.5" customHeight="1">
      <c r="A37" s="74" t="s">
        <v>161</v>
      </c>
      <c r="B37" s="73"/>
    </row>
    <row r="38" spans="1:2" s="62" customFormat="1" ht="19.5" customHeight="1">
      <c r="A38" s="74" t="s">
        <v>162</v>
      </c>
      <c r="B38" s="73"/>
    </row>
    <row r="39" spans="1:2" s="63" customFormat="1" ht="19.5" customHeight="1">
      <c r="A39" s="75" t="s">
        <v>163</v>
      </c>
      <c r="B39" s="73"/>
    </row>
    <row r="40" spans="1:2" s="62" customFormat="1" ht="19.5" customHeight="1">
      <c r="A40" s="75" t="s">
        <v>164</v>
      </c>
      <c r="B40" s="73"/>
    </row>
    <row r="41" spans="1:2" s="62" customFormat="1" ht="19.5" customHeight="1">
      <c r="A41" s="74" t="s">
        <v>165</v>
      </c>
      <c r="B41" s="73"/>
    </row>
    <row r="42" spans="1:2" s="62" customFormat="1" ht="19.5" customHeight="1">
      <c r="A42" s="69" t="s">
        <v>166</v>
      </c>
      <c r="B42" s="72"/>
    </row>
    <row r="43" spans="1:2" s="62" customFormat="1" ht="19.5" customHeight="1">
      <c r="A43" s="74" t="s">
        <v>167</v>
      </c>
      <c r="B43" s="73"/>
    </row>
    <row r="44" spans="1:2" s="62" customFormat="1" ht="19.5" customHeight="1">
      <c r="A44" s="74" t="s">
        <v>168</v>
      </c>
      <c r="B44" s="73"/>
    </row>
    <row r="45" spans="1:2" s="62" customFormat="1" ht="19.5" customHeight="1">
      <c r="A45" s="74" t="s">
        <v>169</v>
      </c>
      <c r="B45" s="73"/>
    </row>
    <row r="46" spans="1:2" s="62" customFormat="1" ht="19.5" customHeight="1">
      <c r="A46" s="74" t="s">
        <v>170</v>
      </c>
      <c r="B46" s="73"/>
    </row>
    <row r="47" spans="1:2" s="62" customFormat="1" ht="19.5" customHeight="1">
      <c r="A47" s="74" t="s">
        <v>171</v>
      </c>
      <c r="B47" s="73"/>
    </row>
    <row r="48" spans="1:2" s="62" customFormat="1" ht="19.5" customHeight="1">
      <c r="A48" s="69" t="s">
        <v>172</v>
      </c>
      <c r="B48" s="72"/>
    </row>
    <row r="49" spans="1:2" s="62" customFormat="1" ht="19.5" customHeight="1">
      <c r="A49" s="74" t="s">
        <v>154</v>
      </c>
      <c r="B49" s="73"/>
    </row>
    <row r="50" spans="1:2" s="62" customFormat="1" ht="19.5" customHeight="1">
      <c r="A50" s="74" t="s">
        <v>155</v>
      </c>
      <c r="B50" s="73"/>
    </row>
    <row r="51" spans="1:2" s="62" customFormat="1" ht="19.5" customHeight="1">
      <c r="A51" s="74" t="s">
        <v>173</v>
      </c>
      <c r="B51" s="73"/>
    </row>
    <row r="52" spans="1:2" s="62" customFormat="1" ht="19.5" customHeight="1">
      <c r="A52" s="69" t="s">
        <v>174</v>
      </c>
      <c r="B52" s="73"/>
    </row>
    <row r="53" spans="1:2" s="62" customFormat="1" ht="19.5" customHeight="1">
      <c r="A53" s="69" t="s">
        <v>175</v>
      </c>
      <c r="B53" s="72"/>
    </row>
    <row r="54" spans="1:2" s="62" customFormat="1" ht="19.5" customHeight="1">
      <c r="A54" s="74" t="s">
        <v>167</v>
      </c>
      <c r="B54" s="73"/>
    </row>
    <row r="55" spans="1:2" s="62" customFormat="1" ht="19.5" customHeight="1">
      <c r="A55" s="74" t="s">
        <v>168</v>
      </c>
      <c r="B55" s="73"/>
    </row>
    <row r="56" spans="1:2" s="62" customFormat="1" ht="19.5" customHeight="1">
      <c r="A56" s="74" t="s">
        <v>169</v>
      </c>
      <c r="B56" s="73"/>
    </row>
    <row r="57" spans="1:2" s="62" customFormat="1" ht="19.5" customHeight="1">
      <c r="A57" s="74" t="s">
        <v>170</v>
      </c>
      <c r="B57" s="73"/>
    </row>
    <row r="58" spans="1:2" s="62" customFormat="1" ht="19.5" customHeight="1">
      <c r="A58" s="74" t="s">
        <v>176</v>
      </c>
      <c r="B58" s="73"/>
    </row>
    <row r="59" spans="1:2" s="62" customFormat="1" ht="19.5" customHeight="1">
      <c r="A59" s="69" t="s">
        <v>177</v>
      </c>
      <c r="B59" s="73"/>
    </row>
    <row r="60" spans="1:2" s="62" customFormat="1" ht="19.5" customHeight="1">
      <c r="A60" s="69" t="s">
        <v>178</v>
      </c>
      <c r="B60" s="72"/>
    </row>
    <row r="61" spans="1:2" s="62" customFormat="1" ht="19.5" customHeight="1">
      <c r="A61" s="74" t="s">
        <v>179</v>
      </c>
      <c r="B61" s="72"/>
    </row>
    <row r="62" spans="1:2" s="62" customFormat="1" ht="19.5" customHeight="1">
      <c r="A62" s="73" t="s">
        <v>180</v>
      </c>
      <c r="B62" s="73"/>
    </row>
    <row r="63" spans="1:2" s="62" customFormat="1" ht="19.5" customHeight="1">
      <c r="A63" s="73" t="s">
        <v>181</v>
      </c>
      <c r="B63" s="73"/>
    </row>
    <row r="64" spans="1:2" s="62" customFormat="1" ht="19.5" customHeight="1">
      <c r="A64" s="73" t="s">
        <v>182</v>
      </c>
      <c r="B64" s="73"/>
    </row>
    <row r="65" spans="1:2" s="62" customFormat="1" ht="19.5" customHeight="1">
      <c r="A65" s="73" t="s">
        <v>183</v>
      </c>
      <c r="B65" s="73"/>
    </row>
    <row r="66" spans="1:2" s="62" customFormat="1" ht="19.5" customHeight="1">
      <c r="A66" s="73" t="s">
        <v>184</v>
      </c>
      <c r="B66" s="73"/>
    </row>
    <row r="67" spans="1:2" s="62" customFormat="1" ht="19.5" customHeight="1">
      <c r="A67" s="74" t="s">
        <v>185</v>
      </c>
      <c r="B67" s="72"/>
    </row>
    <row r="68" spans="1:2" s="62" customFormat="1" ht="19.5" customHeight="1">
      <c r="A68" s="74" t="s">
        <v>141</v>
      </c>
      <c r="B68" s="73"/>
    </row>
    <row r="69" spans="1:2" s="62" customFormat="1" ht="19.5" customHeight="1">
      <c r="A69" s="74" t="s">
        <v>186</v>
      </c>
      <c r="B69" s="73"/>
    </row>
    <row r="70" spans="1:2" s="62" customFormat="1" ht="19.5" customHeight="1">
      <c r="A70" s="74" t="s">
        <v>187</v>
      </c>
      <c r="B70" s="73"/>
    </row>
    <row r="71" spans="1:2" s="62" customFormat="1" ht="19.5" customHeight="1">
      <c r="A71" s="74" t="s">
        <v>188</v>
      </c>
      <c r="B71" s="73"/>
    </row>
    <row r="72" spans="1:2" s="62" customFormat="1" ht="19.5" customHeight="1">
      <c r="A72" s="74" t="s">
        <v>189</v>
      </c>
      <c r="B72" s="72"/>
    </row>
    <row r="73" spans="1:2" s="62" customFormat="1" ht="19.5" customHeight="1">
      <c r="A73" s="74" t="s">
        <v>141</v>
      </c>
      <c r="B73" s="73"/>
    </row>
    <row r="74" spans="1:2" s="62" customFormat="1" ht="19.5" customHeight="1">
      <c r="A74" s="74" t="s">
        <v>186</v>
      </c>
      <c r="B74" s="73"/>
    </row>
    <row r="75" spans="1:2" s="62" customFormat="1" ht="19.5" customHeight="1">
      <c r="A75" s="74" t="s">
        <v>190</v>
      </c>
      <c r="B75" s="73"/>
    </row>
    <row r="76" spans="1:2" s="62" customFormat="1" ht="19.5" customHeight="1">
      <c r="A76" s="74" t="s">
        <v>191</v>
      </c>
      <c r="B76" s="73"/>
    </row>
    <row r="77" spans="1:2" s="62" customFormat="1" ht="19.5" customHeight="1">
      <c r="A77" s="74" t="s">
        <v>192</v>
      </c>
      <c r="B77" s="72"/>
    </row>
    <row r="78" spans="1:2" s="62" customFormat="1" ht="19.5" customHeight="1">
      <c r="A78" s="74" t="s">
        <v>193</v>
      </c>
      <c r="B78" s="73"/>
    </row>
    <row r="79" spans="1:2" s="62" customFormat="1" ht="19.5" customHeight="1">
      <c r="A79" s="74" t="s">
        <v>194</v>
      </c>
      <c r="B79" s="73"/>
    </row>
    <row r="80" spans="1:2" s="62" customFormat="1" ht="19.5" customHeight="1">
      <c r="A80" s="74" t="s">
        <v>195</v>
      </c>
      <c r="B80" s="73"/>
    </row>
    <row r="81" spans="1:2" s="62" customFormat="1" ht="19.5" customHeight="1">
      <c r="A81" s="74" t="s">
        <v>196</v>
      </c>
      <c r="B81" s="73"/>
    </row>
    <row r="82" spans="1:2" s="62" customFormat="1" ht="19.5" customHeight="1">
      <c r="A82" s="71" t="s">
        <v>197</v>
      </c>
      <c r="B82" s="72"/>
    </row>
    <row r="83" spans="1:2" s="62" customFormat="1" ht="19.5" customHeight="1">
      <c r="A83" s="74" t="s">
        <v>198</v>
      </c>
      <c r="B83" s="72"/>
    </row>
    <row r="84" spans="1:2" s="62" customFormat="1" ht="19.5" customHeight="1">
      <c r="A84" s="74" t="s">
        <v>199</v>
      </c>
      <c r="B84" s="73"/>
    </row>
    <row r="85" spans="1:2" s="62" customFormat="1" ht="19.5" customHeight="1">
      <c r="A85" s="74" t="s">
        <v>200</v>
      </c>
      <c r="B85" s="73"/>
    </row>
    <row r="86" spans="1:2" s="62" customFormat="1" ht="19.5" customHeight="1">
      <c r="A86" s="74" t="s">
        <v>201</v>
      </c>
      <c r="B86" s="73"/>
    </row>
    <row r="87" spans="1:2" s="62" customFormat="1" ht="19.5" customHeight="1">
      <c r="A87" s="74" t="s">
        <v>202</v>
      </c>
      <c r="B87" s="73"/>
    </row>
    <row r="88" spans="1:2" s="62" customFormat="1" ht="19.5" customHeight="1">
      <c r="A88" s="74" t="s">
        <v>203</v>
      </c>
      <c r="B88" s="72"/>
    </row>
    <row r="89" spans="1:2" s="62" customFormat="1" ht="19.5" customHeight="1">
      <c r="A89" s="74" t="s">
        <v>201</v>
      </c>
      <c r="B89" s="73"/>
    </row>
    <row r="90" spans="1:2" s="62" customFormat="1" ht="19.5" customHeight="1">
      <c r="A90" s="74" t="s">
        <v>204</v>
      </c>
      <c r="B90" s="73"/>
    </row>
    <row r="91" spans="1:2" s="62" customFormat="1" ht="19.5" customHeight="1">
      <c r="A91" s="74" t="s">
        <v>205</v>
      </c>
      <c r="B91" s="73"/>
    </row>
    <row r="92" spans="1:2" s="62" customFormat="1" ht="19.5" customHeight="1">
      <c r="A92" s="74" t="s">
        <v>206</v>
      </c>
      <c r="B92" s="73"/>
    </row>
    <row r="93" spans="1:2" s="62" customFormat="1" ht="19.5" customHeight="1">
      <c r="A93" s="74" t="s">
        <v>207</v>
      </c>
      <c r="B93" s="72"/>
    </row>
    <row r="94" spans="1:2" s="62" customFormat="1" ht="19.5" customHeight="1">
      <c r="A94" s="74" t="s">
        <v>208</v>
      </c>
      <c r="B94" s="73"/>
    </row>
    <row r="95" spans="1:2" s="62" customFormat="1" ht="19.5" customHeight="1">
      <c r="A95" s="74" t="s">
        <v>209</v>
      </c>
      <c r="B95" s="73"/>
    </row>
    <row r="96" spans="1:2" s="62" customFormat="1" ht="19.5" customHeight="1">
      <c r="A96" s="74" t="s">
        <v>210</v>
      </c>
      <c r="B96" s="73"/>
    </row>
    <row r="97" spans="1:2" s="62" customFormat="1" ht="19.5" customHeight="1">
      <c r="A97" s="74" t="s">
        <v>211</v>
      </c>
      <c r="B97" s="73"/>
    </row>
    <row r="98" spans="1:2" s="62" customFormat="1" ht="19.5" customHeight="1">
      <c r="A98" s="74" t="s">
        <v>212</v>
      </c>
      <c r="B98" s="72"/>
    </row>
    <row r="99" spans="1:2" s="62" customFormat="1" ht="19.5" customHeight="1">
      <c r="A99" s="74" t="s">
        <v>213</v>
      </c>
      <c r="B99" s="73"/>
    </row>
    <row r="100" spans="1:2" s="62" customFormat="1" ht="19.5" customHeight="1">
      <c r="A100" s="74" t="s">
        <v>214</v>
      </c>
      <c r="B100" s="73"/>
    </row>
    <row r="101" spans="1:2" s="62" customFormat="1" ht="19.5" customHeight="1">
      <c r="A101" s="74" t="s">
        <v>215</v>
      </c>
      <c r="B101" s="73"/>
    </row>
    <row r="102" spans="1:2" s="62" customFormat="1" ht="19.5" customHeight="1">
      <c r="A102" s="74" t="s">
        <v>216</v>
      </c>
      <c r="B102" s="73"/>
    </row>
    <row r="103" spans="1:2" s="62" customFormat="1" ht="19.5" customHeight="1">
      <c r="A103" s="74" t="s">
        <v>217</v>
      </c>
      <c r="B103" s="73"/>
    </row>
    <row r="104" spans="1:2" s="62" customFormat="1" ht="19.5" customHeight="1">
      <c r="A104" s="74" t="s">
        <v>218</v>
      </c>
      <c r="B104" s="73"/>
    </row>
    <row r="105" spans="1:2" s="62" customFormat="1" ht="19.5" customHeight="1">
      <c r="A105" s="74" t="s">
        <v>219</v>
      </c>
      <c r="B105" s="73"/>
    </row>
    <row r="106" spans="1:2" s="62" customFormat="1" ht="19.5" customHeight="1">
      <c r="A106" s="74" t="s">
        <v>220</v>
      </c>
      <c r="B106" s="73"/>
    </row>
    <row r="107" spans="1:2" s="62" customFormat="1" ht="19.5" customHeight="1">
      <c r="A107" s="74" t="s">
        <v>221</v>
      </c>
      <c r="B107" s="72"/>
    </row>
    <row r="108" spans="1:2" s="62" customFormat="1" ht="19.5" customHeight="1">
      <c r="A108" s="74" t="s">
        <v>222</v>
      </c>
      <c r="B108" s="73"/>
    </row>
    <row r="109" spans="1:2" s="62" customFormat="1" ht="19.5" customHeight="1">
      <c r="A109" s="74" t="s">
        <v>223</v>
      </c>
      <c r="B109" s="73"/>
    </row>
    <row r="110" spans="1:2" s="62" customFormat="1" ht="19.5" customHeight="1">
      <c r="A110" s="74" t="s">
        <v>224</v>
      </c>
      <c r="B110" s="73"/>
    </row>
    <row r="111" spans="1:2" s="62" customFormat="1" ht="19.5" customHeight="1">
      <c r="A111" s="74" t="s">
        <v>225</v>
      </c>
      <c r="B111" s="73"/>
    </row>
    <row r="112" spans="1:2" s="62" customFormat="1" ht="19.5" customHeight="1">
      <c r="A112" s="74" t="s">
        <v>226</v>
      </c>
      <c r="B112" s="73"/>
    </row>
    <row r="113" spans="1:2" s="62" customFormat="1" ht="19.5" customHeight="1">
      <c r="A113" s="74" t="s">
        <v>227</v>
      </c>
      <c r="B113" s="73"/>
    </row>
    <row r="114" spans="1:2" s="62" customFormat="1" ht="19.5" customHeight="1">
      <c r="A114" s="74" t="s">
        <v>228</v>
      </c>
      <c r="B114" s="72"/>
    </row>
    <row r="115" spans="1:2" s="62" customFormat="1" ht="19.5" customHeight="1">
      <c r="A115" s="74" t="s">
        <v>229</v>
      </c>
      <c r="B115" s="73"/>
    </row>
    <row r="116" spans="1:2" s="62" customFormat="1" ht="19.5" customHeight="1">
      <c r="A116" s="74" t="s">
        <v>230</v>
      </c>
      <c r="B116" s="73"/>
    </row>
    <row r="117" spans="1:2" s="62" customFormat="1" ht="19.5" customHeight="1">
      <c r="A117" s="74" t="s">
        <v>231</v>
      </c>
      <c r="B117" s="73"/>
    </row>
    <row r="118" spans="1:2" s="62" customFormat="1" ht="19.5" customHeight="1">
      <c r="A118" s="74" t="s">
        <v>232</v>
      </c>
      <c r="B118" s="73"/>
    </row>
    <row r="119" spans="1:2" s="62" customFormat="1" ht="19.5" customHeight="1">
      <c r="A119" s="74" t="s">
        <v>233</v>
      </c>
      <c r="B119" s="73"/>
    </row>
    <row r="120" spans="1:2" s="62" customFormat="1" ht="19.5" customHeight="1">
      <c r="A120" s="74" t="s">
        <v>234</v>
      </c>
      <c r="B120" s="73"/>
    </row>
    <row r="121" spans="1:2" s="62" customFormat="1" ht="19.5" customHeight="1">
      <c r="A121" s="74" t="s">
        <v>235</v>
      </c>
      <c r="B121" s="73"/>
    </row>
    <row r="122" spans="1:2" s="62" customFormat="1" ht="19.5" customHeight="1">
      <c r="A122" s="74" t="s">
        <v>236</v>
      </c>
      <c r="B122" s="73"/>
    </row>
    <row r="123" spans="1:2" s="62" customFormat="1" ht="19.5" customHeight="1">
      <c r="A123" s="71" t="s">
        <v>237</v>
      </c>
      <c r="B123" s="72"/>
    </row>
    <row r="124" spans="1:2" s="62" customFormat="1" ht="19.5" customHeight="1">
      <c r="A124" s="74" t="s">
        <v>238</v>
      </c>
      <c r="B124" s="72"/>
    </row>
    <row r="125" spans="1:2" s="62" customFormat="1" ht="19.5" customHeight="1">
      <c r="A125" s="74" t="s">
        <v>239</v>
      </c>
      <c r="B125" s="73"/>
    </row>
    <row r="126" spans="1:2" s="62" customFormat="1" ht="19.5" customHeight="1">
      <c r="A126" s="74" t="s">
        <v>240</v>
      </c>
      <c r="B126" s="73"/>
    </row>
    <row r="127" spans="1:2" s="62" customFormat="1" ht="19.5" customHeight="1">
      <c r="A127" s="74" t="s">
        <v>241</v>
      </c>
      <c r="B127" s="73"/>
    </row>
    <row r="128" spans="1:2" s="62" customFormat="1" ht="19.5" customHeight="1">
      <c r="A128" s="74" t="s">
        <v>242</v>
      </c>
      <c r="B128" s="73"/>
    </row>
    <row r="129" spans="1:2" s="62" customFormat="1" ht="19.5" customHeight="1">
      <c r="A129" s="74" t="s">
        <v>243</v>
      </c>
      <c r="B129" s="73"/>
    </row>
    <row r="130" spans="1:2" s="62" customFormat="1" ht="19.5" customHeight="1">
      <c r="A130" s="74" t="s">
        <v>244</v>
      </c>
      <c r="B130" s="73"/>
    </row>
    <row r="131" spans="1:2" s="62" customFormat="1" ht="19.5" customHeight="1">
      <c r="A131" s="74" t="s">
        <v>245</v>
      </c>
      <c r="B131" s="72"/>
    </row>
    <row r="132" spans="1:2" s="62" customFormat="1" ht="19.5" customHeight="1">
      <c r="A132" s="74" t="s">
        <v>246</v>
      </c>
      <c r="B132" s="73"/>
    </row>
    <row r="133" spans="1:2" s="62" customFormat="1" ht="19.5" customHeight="1">
      <c r="A133" s="74" t="s">
        <v>247</v>
      </c>
      <c r="B133" s="73"/>
    </row>
    <row r="134" spans="1:2" s="62" customFormat="1" ht="19.5" customHeight="1">
      <c r="A134" s="74" t="s">
        <v>248</v>
      </c>
      <c r="B134" s="73"/>
    </row>
    <row r="135" spans="1:2" s="62" customFormat="1" ht="19.5" customHeight="1">
      <c r="A135" s="74" t="s">
        <v>249</v>
      </c>
      <c r="B135" s="73"/>
    </row>
    <row r="136" spans="1:2" s="62" customFormat="1" ht="19.5" customHeight="1">
      <c r="A136" s="74" t="s">
        <v>250</v>
      </c>
      <c r="B136" s="73"/>
    </row>
    <row r="137" spans="1:2" s="62" customFormat="1" ht="19.5" customHeight="1">
      <c r="A137" s="74" t="s">
        <v>251</v>
      </c>
      <c r="B137" s="72"/>
    </row>
    <row r="138" spans="1:2" s="62" customFormat="1" ht="19.5" customHeight="1">
      <c r="A138" s="74" t="s">
        <v>252</v>
      </c>
      <c r="B138" s="73"/>
    </row>
    <row r="139" spans="1:2" s="62" customFormat="1" ht="19.5" customHeight="1">
      <c r="A139" s="74" t="s">
        <v>253</v>
      </c>
      <c r="B139" s="73"/>
    </row>
    <row r="140" spans="1:2" s="62" customFormat="1" ht="19.5" customHeight="1">
      <c r="A140" s="71" t="s">
        <v>254</v>
      </c>
      <c r="B140" s="72"/>
    </row>
    <row r="141" spans="1:2" s="62" customFormat="1" ht="19.5" customHeight="1">
      <c r="A141" s="74" t="s">
        <v>255</v>
      </c>
      <c r="B141" s="72"/>
    </row>
    <row r="142" spans="1:2" s="62" customFormat="1" ht="19.5" customHeight="1">
      <c r="A142" s="74" t="s">
        <v>256</v>
      </c>
      <c r="B142" s="73"/>
    </row>
    <row r="143" spans="1:2" s="62" customFormat="1" ht="19.5" customHeight="1">
      <c r="A143" s="74" t="s">
        <v>257</v>
      </c>
      <c r="B143" s="73"/>
    </row>
    <row r="144" spans="1:2" s="62" customFormat="1" ht="19.5" customHeight="1">
      <c r="A144" s="74" t="s">
        <v>258</v>
      </c>
      <c r="B144" s="73"/>
    </row>
    <row r="145" spans="1:2" s="62" customFormat="1" ht="19.5" customHeight="1">
      <c r="A145" s="74" t="s">
        <v>259</v>
      </c>
      <c r="B145" s="73"/>
    </row>
    <row r="146" spans="1:2" s="62" customFormat="1" ht="19.5" customHeight="1">
      <c r="A146" s="74" t="s">
        <v>260</v>
      </c>
      <c r="B146" s="73"/>
    </row>
    <row r="147" spans="1:2" s="62" customFormat="1" ht="19.5" customHeight="1">
      <c r="A147" s="71" t="s">
        <v>261</v>
      </c>
      <c r="B147" s="72"/>
    </row>
    <row r="148" spans="1:2" s="62" customFormat="1" ht="19.5" customHeight="1">
      <c r="A148" s="74" t="s">
        <v>262</v>
      </c>
      <c r="B148" s="73"/>
    </row>
    <row r="149" spans="1:2" s="62" customFormat="1" ht="19.5" customHeight="1">
      <c r="A149" s="74" t="s">
        <v>263</v>
      </c>
      <c r="B149" s="72"/>
    </row>
    <row r="150" spans="1:2" s="62" customFormat="1" ht="19.5" customHeight="1">
      <c r="A150" s="75" t="s">
        <v>264</v>
      </c>
      <c r="B150" s="73"/>
    </row>
    <row r="151" spans="1:2" s="62" customFormat="1" ht="19.5" customHeight="1">
      <c r="A151" s="74" t="s">
        <v>265</v>
      </c>
      <c r="B151" s="73"/>
    </row>
    <row r="152" spans="1:2" s="62" customFormat="1" ht="19.5" customHeight="1">
      <c r="A152" s="74" t="s">
        <v>266</v>
      </c>
      <c r="B152" s="73"/>
    </row>
    <row r="153" spans="1:2" s="62" customFormat="1" ht="19.5" customHeight="1">
      <c r="A153" s="74" t="s">
        <v>267</v>
      </c>
      <c r="B153" s="73"/>
    </row>
    <row r="154" spans="1:2" s="62" customFormat="1" ht="19.5" customHeight="1">
      <c r="A154" s="74" t="s">
        <v>268</v>
      </c>
      <c r="B154" s="73"/>
    </row>
    <row r="155" spans="1:2" s="62" customFormat="1" ht="19.5" customHeight="1">
      <c r="A155" s="74" t="s">
        <v>269</v>
      </c>
      <c r="B155" s="73"/>
    </row>
    <row r="156" spans="1:2" s="62" customFormat="1" ht="19.5" customHeight="1">
      <c r="A156" s="74" t="s">
        <v>270</v>
      </c>
      <c r="B156" s="73"/>
    </row>
    <row r="157" spans="1:2" s="62" customFormat="1" ht="19.5" customHeight="1">
      <c r="A157" s="74" t="s">
        <v>271</v>
      </c>
      <c r="B157" s="73"/>
    </row>
    <row r="158" spans="1:2" s="62" customFormat="1" ht="19.5" customHeight="1">
      <c r="A158" s="74" t="s">
        <v>272</v>
      </c>
      <c r="B158" s="72"/>
    </row>
    <row r="159" spans="1:2" s="62" customFormat="1" ht="19.5" customHeight="1">
      <c r="A159" s="75" t="s">
        <v>273</v>
      </c>
      <c r="B159" s="73"/>
    </row>
    <row r="160" spans="1:2" s="62" customFormat="1" ht="19.5" customHeight="1">
      <c r="A160" s="74" t="s">
        <v>274</v>
      </c>
      <c r="B160" s="73"/>
    </row>
    <row r="161" spans="1:2" s="62" customFormat="1" ht="19.5" customHeight="1">
      <c r="A161" s="74" t="s">
        <v>275</v>
      </c>
      <c r="B161" s="73"/>
    </row>
    <row r="162" spans="1:2" s="62" customFormat="1" ht="19.5" customHeight="1">
      <c r="A162" s="74" t="s">
        <v>276</v>
      </c>
      <c r="B162" s="73"/>
    </row>
    <row r="163" spans="1:2" s="62" customFormat="1" ht="19.5" customHeight="1">
      <c r="A163" s="74" t="s">
        <v>277</v>
      </c>
      <c r="B163" s="73"/>
    </row>
    <row r="164" spans="1:2" s="62" customFormat="1" ht="19.5" customHeight="1">
      <c r="A164" s="74" t="s">
        <v>278</v>
      </c>
      <c r="B164" s="73"/>
    </row>
    <row r="165" spans="1:2" s="62" customFormat="1" ht="19.5" customHeight="1">
      <c r="A165" s="74" t="s">
        <v>279</v>
      </c>
      <c r="B165" s="73"/>
    </row>
    <row r="166" spans="1:2" s="62" customFormat="1" ht="19.5" customHeight="1">
      <c r="A166" s="74" t="s">
        <v>280</v>
      </c>
      <c r="B166" s="73"/>
    </row>
    <row r="167" spans="1:2" s="62" customFormat="1" ht="19.5" customHeight="1">
      <c r="A167" s="74" t="s">
        <v>281</v>
      </c>
      <c r="B167" s="73"/>
    </row>
    <row r="168" spans="1:2" s="62" customFormat="1" ht="19.5" customHeight="1">
      <c r="A168" s="74" t="s">
        <v>282</v>
      </c>
      <c r="B168" s="73"/>
    </row>
    <row r="169" spans="1:2" s="62" customFormat="1" ht="19.5" customHeight="1">
      <c r="A169" s="71" t="s">
        <v>283</v>
      </c>
      <c r="B169" s="73"/>
    </row>
    <row r="170" spans="1:2" s="62" customFormat="1" ht="19.5" customHeight="1">
      <c r="A170" s="71" t="s">
        <v>284</v>
      </c>
      <c r="B170" s="73"/>
    </row>
    <row r="171" spans="1:2" s="62" customFormat="1" ht="19.5" customHeight="1">
      <c r="A171" s="71"/>
      <c r="B171" s="73"/>
    </row>
    <row r="172" spans="1:2" s="62" customFormat="1" ht="19.5" customHeight="1">
      <c r="A172" s="76" t="s">
        <v>285</v>
      </c>
      <c r="B172" s="77"/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196A49D6C82845A9A52F4F3C64C9F74D</vt:lpwstr>
  </property>
</Properties>
</file>