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tabRatio="527" activeTab="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'一般公共预算支出表'!$A$1:$Q$12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<sst xmlns="http://schemas.openxmlformats.org/spreadsheetml/2006/main" count="516" uniqueCount="343">
  <si>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</si>
  <si>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</si>
  <si>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</si>
  <si>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</si>
  <si>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</si>
  <si>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</si>
  <si>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</si>
  <si>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</si>
  <si>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</si>
  <si>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</si>
  <si>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</si>
  <si>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</si>
  <si>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</si>
  <si>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</si>
  <si>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</si>
  <si>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</si>
  <si>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</si>
  <si>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</si>
  <si>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</si>
  <si>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</si>
  <si>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</si>
  <si>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</si>
  <si>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</si>
  <si>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</si>
  <si>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</si>
  <si>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</si>
  <si>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</si>
  <si>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</si>
  <si>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</si>
  <si>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</si>
  <si>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</si>
  <si>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</si>
  <si>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</si>
  <si>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</si>
  <si>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</si>
  <si>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</si>
  <si>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</si>
  <si>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</si>
  <si>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</si>
  <si>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</si>
  <si>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</si>
  <si>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</si>
  <si>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</si>
  <si>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</si>
  <si>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</si>
  <si>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</si>
  <si>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</si>
  <si>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</si>
  <si>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</si>
  <si>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</si>
  <si>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</si>
  <si>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</si>
  <si>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</si>
  <si>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</si>
  <si>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</si>
  <si>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</si>
  <si>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</si>
  <si>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</si>
  <si>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</si>
  <si>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</si>
  <si>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</si>
  <si>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</si>
  <si>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</si>
  <si>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</si>
  <si>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</si>
  <si>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</si>
  <si>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</si>
  <si>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08</t>
  </si>
  <si>
    <t>01</t>
  </si>
  <si>
    <t>行政运行</t>
  </si>
  <si>
    <t>99</t>
  </si>
  <si>
    <t xml:space="preserve">  其他审计事务支出</t>
  </si>
  <si>
    <t>208</t>
  </si>
  <si>
    <t>05</t>
  </si>
  <si>
    <t xml:space="preserve">  归口管理的行政单位离退休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</si>
  <si>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</si>
  <si>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</si>
  <si>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</si>
  <si>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</si>
  <si>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</si>
  <si>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</si>
  <si>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</si>
  <si>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</si>
  <si>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</si>
  <si>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</si>
  <si>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</si>
  <si>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</si>
  <si>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</si>
  <si>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</si>
  <si>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</si>
  <si>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</si>
  <si>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</si>
  <si>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</si>
  <si>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</si>
  <si>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</si>
  <si>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</si>
  <si>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</si>
  <si>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</si>
  <si>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</si>
  <si>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</si>
  <si>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</si>
  <si>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</si>
  <si>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</si>
  <si>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</si>
  <si>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</si>
  <si>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</si>
  <si>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</si>
  <si>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</si>
  <si>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</si>
  <si>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</si>
  <si>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</si>
  <si>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</si>
  <si>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</si>
  <si>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</si>
  <si>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</si>
  <si>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</si>
  <si>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</si>
  <si>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</si>
  <si>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</si>
  <si>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</si>
  <si>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</si>
  <si>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</si>
  <si>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</si>
  <si>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</si>
  <si>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</si>
  <si>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</si>
  <si>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</si>
  <si>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</si>
  <si>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</si>
  <si>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</si>
  <si>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</si>
  <si>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</si>
  <si>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</si>
  <si>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</si>
  <si>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</si>
  <si>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</si>
  <si>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</si>
  <si>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</si>
  <si>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</si>
  <si>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</si>
  <si>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</si>
  <si>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</si>
  <si>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</si>
  <si>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</si>
  <si>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</si>
  <si>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</si>
  <si>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</si>
  <si>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</si>
  <si>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</si>
  <si>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</si>
  <si>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</si>
  <si>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</si>
  <si>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</si>
  <si>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</si>
  <si>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</si>
  <si>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</si>
  <si>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</si>
  <si>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</si>
  <si>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</si>
  <si>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</si>
  <si>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</si>
  <si>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</si>
  <si>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</si>
  <si>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</si>
  <si>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</si>
  <si>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</si>
  <si>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</si>
  <si>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</si>
  <si>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</si>
  <si>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</si>
  <si>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</si>
  <si>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</si>
  <si>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</si>
  <si>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</si>
  <si>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</si>
  <si>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</si>
  <si>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</si>
  <si>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</si>
  <si>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</si>
  <si>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</si>
  <si>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</si>
  <si>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</si>
  <si>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</si>
  <si>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</si>
  <si>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</si>
  <si>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</si>
  <si>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</si>
  <si>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</si>
  <si>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</si>
  <si>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</si>
  <si>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</si>
  <si>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</si>
  <si>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</si>
  <si>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</si>
  <si>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</si>
  <si>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</si>
  <si>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</si>
  <si>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</si>
  <si>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</si>
  <si>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</si>
  <si>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</si>
  <si>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</si>
  <si>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</si>
  <si>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</si>
  <si>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</si>
  <si>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</si>
  <si>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</si>
  <si>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</si>
  <si>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</si>
  <si>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</si>
  <si>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</si>
  <si>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</si>
  <si>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</si>
  <si>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</si>
  <si>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</si>
  <si>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</si>
  <si>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</si>
  <si>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</si>
  <si>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</si>
  <si>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</si>
  <si>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</si>
  <si>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</si>
  <si>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</si>
  <si>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</si>
  <si>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</si>
  <si>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</si>
  <si>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</si>
  <si>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</si>
  <si>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</si>
  <si>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</si>
  <si>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</si>
  <si>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</si>
  <si>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</si>
  <si>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</si>
  <si>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</si>
  <si>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</si>
  <si>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</si>
  <si>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</si>
  <si>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</si>
  <si>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</si>
  <si>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</si>
  <si>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</si>
  <si>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</si>
  <si>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</si>
  <si>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</si>
  <si>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</si>
  <si>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</si>
  <si>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</si>
  <si>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</si>
  <si>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</si>
  <si>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</si>
  <si>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</si>
  <si>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</si>
  <si>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</si>
  <si>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</si>
  <si>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</si>
  <si>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</si>
  <si>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</si>
  <si>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</si>
  <si>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</si>
  <si>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</si>
  <si>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</si>
  <si>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</si>
  <si>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</si>
  <si>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</si>
  <si>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</si>
  <si>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</si>
  <si>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</si>
  <si>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</si>
  <si>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</si>
  <si>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</si>
  <si>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</si>
  <si>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</si>
  <si>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</si>
  <si>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</si>
  <si>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</si>
  <si>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</si>
  <si>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</si>
  <si>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</si>
  <si>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</si>
  <si>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</si>
  <si>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</si>
  <si>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</si>
  <si>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</si>
  <si>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</si>
  <si>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</si>
  <si>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</si>
  <si>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</si>
  <si>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</si>
  <si>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</si>
  <si>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</si>
  <si>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</si>
  <si>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</si>
  <si>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</si>
  <si>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</si>
  <si>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</si>
  <si>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</si>
  <si>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</si>
  <si>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</si>
  <si>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</si>
  <si>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</si>
  <si>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</si>
  <si>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</si>
  <si>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</si>
  <si>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</si>
  <si>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</si>
  <si>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</si>
  <si>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</si>
  <si>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</si>
  <si>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</si>
  <si>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</si>
  <si>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</si>
  <si>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</si>
  <si>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</si>
  <si>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</si>
  <si>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</si>
  <si>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</si>
  <si>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</si>
  <si>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</si>
  <si>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</si>
  <si>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</si>
  <si>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</si>
  <si>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</si>
  <si>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</si>
  <si>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</si>
  <si>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</si>
  <si>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</si>
  <si>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</si>
  <si>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</si>
  <si>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</si>
  <si>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</si>
  <si>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</si>
  <si>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</si>
  <si>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</si>
  <si>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2020年国有资本经营预算表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</si>
  <si>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</si>
  <si>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2020年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</si>
  <si>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</si>
  <si>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</si>
  <si>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2020年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</si>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</sst>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_-* #,##0_$_-;\-* #,##0_$_-;_-* &quot;-&quot;_$_-;_-@_-"/>
    <numFmt numFmtId="179" formatCode="* #,##0;* \-#,##0;* &quot;-&quot;;@"/>
    <numFmt numFmtId="180" formatCode="&quot;￥&quot;* _-#,##0;&quot;￥&quot;* \-#,##0;&quot;￥&quot;* _-&quot;-&quot;;@"/>
    <numFmt numFmtId="181" formatCode="#,##0;\-#,##0;&quot;-&quot;"/>
    <numFmt numFmtId="182" formatCode="0;_琀"/>
    <numFmt numFmtId="183" formatCode="_-&quot;$&quot;* #,##0_-;\-&quot;$&quot;* #,##0_-;_-&quot;$&quot;* &quot;-&quot;_-;_-@_-"/>
    <numFmt numFmtId="184" formatCode="#,##0;\(#,##0\)"/>
    <numFmt numFmtId="185" formatCode="0.0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_-* #,##0&quot;$&quot;_-;\-* #,##0&quot;$&quot;_-;_-* &quot;-&quot;&quot;$&quot;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9"/>
      <name val="微软雅黑"/>
      <family val="2"/>
    </font>
    <font>
      <sz val="12"/>
      <color indexed="17"/>
      <name val="宋体"/>
      <family val="0"/>
    </font>
    <font>
      <u val="single"/>
      <sz val="9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b/>
      <sz val="21"/>
      <name val="楷体_GB2312"/>
      <family val="0"/>
    </font>
    <font>
      <sz val="11"/>
      <color indexed="17"/>
      <name val="宋体"/>
      <family val="0"/>
    </font>
    <font>
      <sz val="11"/>
      <color indexed="9"/>
      <name val="微软雅黑"/>
      <family val="2"/>
    </font>
    <font>
      <b/>
      <sz val="11"/>
      <color indexed="52"/>
      <name val="微软雅黑"/>
      <family val="2"/>
    </font>
    <font>
      <b/>
      <sz val="13"/>
      <color indexed="56"/>
      <name val="微软雅黑"/>
      <family val="2"/>
    </font>
    <font>
      <sz val="11"/>
      <color indexed="62"/>
      <name val="微软雅黑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sz val="10"/>
      <color indexed="8"/>
      <name val="Arial"/>
      <family val="2"/>
    </font>
    <font>
      <sz val="11"/>
      <color indexed="20"/>
      <name val="微软雅黑"/>
      <family val="2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b/>
      <sz val="15"/>
      <color indexed="56"/>
      <name val="微软雅黑"/>
      <family val="2"/>
    </font>
    <font>
      <sz val="11"/>
      <color indexed="10"/>
      <name val="微软雅黑"/>
      <family val="2"/>
    </font>
    <font>
      <sz val="12"/>
      <color indexed="16"/>
      <name val="宋体"/>
      <family val="0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24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5" borderId="0" applyNumberFormat="0" applyBorder="0" applyAlignment="0" applyProtection="0"/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2" fillId="7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6" fillId="0" borderId="0">
      <alignment horizontal="centerContinuous" vertical="center"/>
      <protection/>
    </xf>
    <xf numFmtId="0" fontId="34" fillId="10" borderId="0" applyNumberFormat="0" applyBorder="0" applyAlignment="0" applyProtection="0"/>
    <xf numFmtId="0" fontId="5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0" fillId="0" borderId="4" applyNumberFormat="0" applyFill="0" applyAlignment="0" applyProtection="0"/>
    <xf numFmtId="0" fontId="44" fillId="6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5" applyNumberFormat="0" applyFill="0" applyAlignment="0" applyProtection="0"/>
    <xf numFmtId="0" fontId="28" fillId="13" borderId="0" applyNumberFormat="0" applyBorder="0" applyAlignment="0" applyProtection="0"/>
    <xf numFmtId="0" fontId="44" fillId="6" borderId="0" applyNumberFormat="0" applyBorder="0" applyAlignment="0" applyProtection="0"/>
    <xf numFmtId="0" fontId="36" fillId="4" borderId="6" applyNumberFormat="0" applyAlignment="0" applyProtection="0"/>
    <xf numFmtId="0" fontId="5" fillId="14" borderId="0" applyNumberFormat="0" applyBorder="0" applyAlignment="0" applyProtection="0"/>
    <xf numFmtId="0" fontId="29" fillId="4" borderId="1" applyNumberFormat="0" applyAlignment="0" applyProtection="0"/>
    <xf numFmtId="0" fontId="20" fillId="7" borderId="7" applyNumberFormat="0" applyAlignment="0" applyProtection="0"/>
    <xf numFmtId="0" fontId="28" fillId="15" borderId="0" applyNumberFormat="0" applyBorder="0" applyAlignment="0" applyProtection="0"/>
    <xf numFmtId="18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5" fillId="0" borderId="8" applyNumberFormat="0" applyFill="0" applyAlignment="0" applyProtection="0"/>
    <xf numFmtId="0" fontId="40" fillId="0" borderId="9" applyNumberFormat="0" applyFill="0" applyAlignment="0" applyProtection="0"/>
    <xf numFmtId="0" fontId="5" fillId="16" borderId="0" applyNumberFormat="0" applyBorder="0" applyAlignment="0" applyProtection="0"/>
    <xf numFmtId="0" fontId="25" fillId="3" borderId="0" applyNumberFormat="0" applyBorder="0" applyAlignment="0" applyProtection="0"/>
    <xf numFmtId="0" fontId="45" fillId="14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8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34" fillId="1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182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4" fillId="20" borderId="0" applyNumberFormat="0" applyBorder="0" applyAlignment="0" applyProtection="0"/>
    <xf numFmtId="0" fontId="5" fillId="18" borderId="0" applyNumberFormat="0" applyBorder="0" applyAlignment="0" applyProtection="0"/>
    <xf numFmtId="0" fontId="24" fillId="20" borderId="0" applyNumberFormat="0" applyBorder="0" applyAlignment="0" applyProtection="0"/>
    <xf numFmtId="0" fontId="28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6" borderId="0" applyNumberFormat="0" applyBorder="0" applyAlignment="0" applyProtection="0"/>
    <xf numFmtId="0" fontId="28" fillId="10" borderId="0" applyNumberFormat="0" applyBorder="0" applyAlignment="0" applyProtection="0"/>
    <xf numFmtId="0" fontId="28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44" fillId="6" borderId="0" applyNumberFormat="0" applyBorder="0" applyAlignment="0" applyProtection="0"/>
    <xf numFmtId="0" fontId="28" fillId="24" borderId="0" applyNumberFormat="0" applyBorder="0" applyAlignment="0" applyProtection="0"/>
    <xf numFmtId="0" fontId="34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4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21" fillId="3" borderId="0" applyNumberFormat="0" applyBorder="0" applyAlignment="0" applyProtection="0"/>
    <xf numFmtId="0" fontId="34" fillId="19" borderId="0" applyNumberFormat="0" applyBorder="0" applyAlignment="0" applyProtection="0"/>
    <xf numFmtId="0" fontId="46" fillId="6" borderId="0" applyNumberFormat="0" applyBorder="0" applyAlignment="0" applyProtection="0"/>
    <xf numFmtId="0" fontId="32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5" borderId="0" applyNumberFormat="0" applyBorder="0" applyAlignment="0" applyProtection="0"/>
    <xf numFmtId="0" fontId="7" fillId="11" borderId="0" applyNumberFormat="0" applyBorder="0" applyAlignment="0" applyProtection="0"/>
    <xf numFmtId="0" fontId="21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7" fillId="8" borderId="0" applyNumberFormat="0" applyBorder="0" applyAlignment="0" applyProtection="0"/>
    <xf numFmtId="0" fontId="44" fillId="6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181" fontId="38" fillId="0" borderId="0" applyFill="0" applyBorder="0" applyAlignment="0">
      <protection/>
    </xf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3" borderId="0" applyNumberFormat="0" applyBorder="0" applyAlignment="0" applyProtection="0"/>
    <xf numFmtId="184" fontId="12" fillId="0" borderId="0">
      <alignment/>
      <protection/>
    </xf>
    <xf numFmtId="0" fontId="47" fillId="27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12" fillId="0" borderId="0">
      <alignment/>
      <protection/>
    </xf>
    <xf numFmtId="188" fontId="0" fillId="0" borderId="0" applyFont="0" applyFill="0" applyBorder="0" applyAlignment="0" applyProtection="0"/>
    <xf numFmtId="0" fontId="48" fillId="0" borderId="0" applyProtection="0">
      <alignment/>
    </xf>
    <xf numFmtId="189" fontId="12" fillId="0" borderId="0">
      <alignment/>
      <protection/>
    </xf>
    <xf numFmtId="2" fontId="48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0" fontId="21" fillId="3" borderId="0" applyNumberFormat="0" applyBorder="0" applyAlignment="0" applyProtection="0"/>
    <xf numFmtId="0" fontId="49" fillId="22" borderId="12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34" fillId="7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39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/>
      <protection/>
    </xf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9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9" fillId="6" borderId="0" applyNumberFormat="0" applyBorder="0" applyAlignment="0" applyProtection="0"/>
    <xf numFmtId="190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" fillId="0" borderId="0">
      <alignment vertical="center"/>
      <protection/>
    </xf>
    <xf numFmtId="0" fontId="44" fillId="6" borderId="0" applyNumberFormat="0" applyBorder="0" applyAlignment="0" applyProtection="0"/>
    <xf numFmtId="0" fontId="46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185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47" fillId="28" borderId="0" applyNumberFormat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7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4" fillId="23" borderId="0" applyNumberFormat="0" applyBorder="0" applyAlignment="0" applyProtection="0"/>
    <xf numFmtId="38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3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199" fontId="2" fillId="32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2" fillId="32" borderId="23" xfId="196" applyNumberFormat="1" applyFont="1" applyFill="1" applyBorder="1" applyAlignment="1" applyProtection="1">
      <alignment horizontal="center" vertical="center" wrapText="1"/>
      <protection/>
    </xf>
    <xf numFmtId="199" fontId="2" fillId="32" borderId="24" xfId="196" applyNumberFormat="1" applyFont="1" applyFill="1" applyBorder="1" applyAlignment="1" applyProtection="1">
      <alignment horizontal="center" vertical="center" wrapText="1"/>
      <protection/>
    </xf>
    <xf numFmtId="199" fontId="2" fillId="0" borderId="24" xfId="196" applyNumberFormat="1" applyFont="1" applyFill="1" applyBorder="1" applyAlignment="1" applyProtection="1">
      <alignment horizontal="center" vertical="center" wrapText="1"/>
      <protection/>
    </xf>
    <xf numFmtId="199" fontId="2" fillId="0" borderId="0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5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199" fontId="0" fillId="0" borderId="15" xfId="196" applyNumberFormat="1" applyFont="1" applyFill="1" applyBorder="1" applyAlignment="1" applyProtection="1">
      <alignment horizontal="center" vertical="center" wrapText="1"/>
      <protection/>
    </xf>
    <xf numFmtId="199" fontId="0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1" xfId="196" applyNumberFormat="1" applyFont="1" applyFill="1" applyBorder="1" applyAlignment="1" applyProtection="1">
      <alignment horizontal="left" vertical="center"/>
      <protection/>
    </xf>
    <xf numFmtId="199" fontId="0" fillId="0" borderId="0" xfId="0" applyNumberFormat="1" applyAlignment="1">
      <alignment horizontal="left" vertical="center"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6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5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32" borderId="16" xfId="194" applyNumberFormat="1" applyFont="1" applyFill="1" applyBorder="1" applyAlignment="1" applyProtection="1">
      <alignment horizontal="right" vertical="center" wrapText="1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5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pane ySplit="6" topLeftCell="A7" activePane="bottomLeft" state="frozen"/>
      <selection pane="bottomLeft" activeCell="K17" sqref="K17"/>
    </sheetView>
  </sheetViews>
  <sheetFormatPr defaultColWidth="9.16015625" defaultRowHeight="11.25"/>
  <cols>
    <col min="1" max="1" width="41.16015625" style="200" customWidth="1"/>
    <col min="2" max="2" width="13.5" style="200" customWidth="1"/>
    <col min="3" max="3" width="24.83203125" style="200" customWidth="1"/>
    <col min="4" max="5" width="14" style="200" customWidth="1"/>
    <col min="6" max="6" width="11.33203125" style="200" customWidth="1"/>
    <col min="7" max="7" width="11.16015625" style="200" customWidth="1"/>
    <col min="8" max="9" width="14" style="200" customWidth="1"/>
    <col min="10" max="10" width="11.66015625" style="200" customWidth="1"/>
    <col min="11" max="11" width="14.33203125" style="200" customWidth="1"/>
    <col min="12" max="14" width="14" style="200" customWidth="1"/>
    <col min="15" max="15" width="12" style="200" customWidth="1"/>
    <col min="16" max="16" width="9.83203125" style="200" customWidth="1"/>
    <col min="17" max="17" width="12" style="200" customWidth="1"/>
    <col min="18" max="18" width="11" style="200" customWidth="1"/>
    <col min="19" max="16384" width="9.16015625" style="200" customWidth="1"/>
  </cols>
  <sheetData>
    <row r="1" spans="1:255" ht="24.75" customHeight="1">
      <c r="A1" s="201"/>
      <c r="B1" s="202"/>
      <c r="C1" s="202"/>
      <c r="D1" s="202"/>
      <c r="E1" s="202"/>
      <c r="F1" s="202"/>
      <c r="G1" s="202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2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40"/>
      <c r="EV1" s="240"/>
      <c r="EW1" s="240"/>
      <c r="EX1" s="240"/>
      <c r="EY1" s="240"/>
      <c r="EZ1" s="240"/>
      <c r="FA1" s="240"/>
      <c r="FB1" s="240"/>
      <c r="FC1" s="240"/>
      <c r="FD1" s="240"/>
      <c r="FE1" s="240"/>
      <c r="FF1" s="240"/>
      <c r="FG1" s="240"/>
      <c r="FH1" s="240"/>
      <c r="FI1" s="240"/>
      <c r="FJ1" s="240"/>
      <c r="FK1" s="240"/>
      <c r="FL1" s="240"/>
      <c r="FM1" s="240"/>
      <c r="FN1" s="240"/>
      <c r="FO1" s="240"/>
      <c r="FP1" s="240"/>
      <c r="FQ1" s="240"/>
      <c r="FR1" s="240"/>
      <c r="FS1" s="240"/>
      <c r="FT1" s="240"/>
      <c r="FU1" s="240"/>
      <c r="FV1" s="240"/>
      <c r="FW1" s="240"/>
      <c r="FX1" s="240"/>
      <c r="FY1" s="240"/>
      <c r="FZ1" s="240"/>
      <c r="GA1" s="240"/>
      <c r="GB1" s="240"/>
      <c r="GC1" s="240"/>
      <c r="GD1" s="240"/>
      <c r="GE1" s="240"/>
      <c r="GF1" s="240"/>
      <c r="GG1" s="240"/>
      <c r="GH1" s="240"/>
      <c r="GI1" s="240"/>
      <c r="GJ1" s="240"/>
      <c r="GK1" s="240"/>
      <c r="GL1" s="240"/>
      <c r="GM1" s="240"/>
      <c r="GN1" s="240"/>
      <c r="GO1" s="240"/>
      <c r="GP1" s="240"/>
      <c r="GQ1" s="240"/>
      <c r="GR1" s="240"/>
      <c r="GS1" s="240"/>
      <c r="GT1" s="240"/>
      <c r="GU1" s="240"/>
      <c r="GV1" s="240"/>
      <c r="GW1" s="240"/>
      <c r="GX1" s="240"/>
      <c r="GY1" s="240"/>
      <c r="GZ1" s="240"/>
      <c r="HA1" s="240"/>
      <c r="HB1" s="240"/>
      <c r="HC1" s="240"/>
      <c r="HD1" s="240"/>
      <c r="HE1" s="240"/>
      <c r="HF1" s="240"/>
      <c r="HG1" s="240"/>
      <c r="HH1" s="240"/>
      <c r="HI1" s="240"/>
      <c r="HJ1" s="240"/>
      <c r="HK1" s="240"/>
      <c r="HL1" s="240"/>
      <c r="HM1" s="240"/>
      <c r="HN1" s="240"/>
      <c r="HO1" s="240"/>
      <c r="HP1" s="240"/>
      <c r="HQ1" s="240"/>
      <c r="HR1" s="240"/>
      <c r="HS1" s="240"/>
      <c r="HT1" s="240"/>
      <c r="HU1" s="240"/>
      <c r="HV1" s="240"/>
      <c r="HW1" s="240"/>
      <c r="HX1" s="240"/>
      <c r="HY1" s="240"/>
      <c r="HZ1" s="240"/>
      <c r="IA1" s="240"/>
      <c r="IB1" s="240"/>
      <c r="IC1" s="240"/>
      <c r="ID1" s="240"/>
      <c r="IE1" s="240"/>
      <c r="IF1" s="240"/>
      <c r="IG1" s="240"/>
      <c r="IH1" s="240"/>
      <c r="II1" s="240"/>
      <c r="IJ1" s="240"/>
      <c r="IK1" s="240"/>
      <c r="IL1" s="240"/>
      <c r="IM1" s="240"/>
      <c r="IN1" s="240"/>
      <c r="IO1" s="240"/>
      <c r="IP1" s="240"/>
      <c r="IQ1" s="240"/>
      <c r="IR1" s="240"/>
      <c r="IS1" s="240"/>
      <c r="IT1" s="240"/>
      <c r="IU1" s="240"/>
    </row>
    <row r="2" spans="1:255" ht="24.75" customHeight="1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  <c r="IF2" s="240"/>
      <c r="IG2" s="240"/>
      <c r="IH2" s="240"/>
      <c r="II2" s="240"/>
      <c r="IJ2" s="240"/>
      <c r="IK2" s="240"/>
      <c r="IL2" s="240"/>
      <c r="IM2" s="240"/>
      <c r="IN2" s="240"/>
      <c r="IO2" s="240"/>
      <c r="IP2" s="240"/>
      <c r="IQ2" s="240"/>
      <c r="IR2" s="240"/>
      <c r="IS2" s="240"/>
      <c r="IT2" s="240"/>
      <c r="IU2" s="240"/>
    </row>
    <row r="3" spans="1:255" ht="24.75" customHeight="1">
      <c r="A3" s="205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1</v>
      </c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0"/>
      <c r="FL3" s="240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0"/>
      <c r="GJ3" s="240"/>
      <c r="GK3" s="240"/>
      <c r="GL3" s="240"/>
      <c r="GM3" s="240"/>
      <c r="GN3" s="240"/>
      <c r="GO3" s="240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240"/>
      <c r="HA3" s="240"/>
      <c r="HB3" s="240"/>
      <c r="HC3" s="240"/>
      <c r="HD3" s="240"/>
      <c r="HE3" s="240"/>
      <c r="HF3" s="240"/>
      <c r="HG3" s="240"/>
      <c r="HH3" s="240"/>
      <c r="HI3" s="240"/>
      <c r="HJ3" s="240"/>
      <c r="HK3" s="240"/>
      <c r="HL3" s="240"/>
      <c r="HM3" s="240"/>
      <c r="HN3" s="240"/>
      <c r="HO3" s="240"/>
      <c r="HP3" s="240"/>
      <c r="HQ3" s="240"/>
      <c r="HR3" s="240"/>
      <c r="HS3" s="240"/>
      <c r="HT3" s="240"/>
      <c r="HU3" s="240"/>
      <c r="HV3" s="240"/>
      <c r="HW3" s="240"/>
      <c r="HX3" s="240"/>
      <c r="HY3" s="240"/>
      <c r="HZ3" s="240"/>
      <c r="IA3" s="240"/>
      <c r="IB3" s="240"/>
      <c r="IC3" s="240"/>
      <c r="ID3" s="240"/>
      <c r="IE3" s="240"/>
      <c r="IF3" s="240"/>
      <c r="IG3" s="240"/>
      <c r="IH3" s="240"/>
      <c r="II3" s="240"/>
      <c r="IJ3" s="240"/>
      <c r="IK3" s="240"/>
      <c r="IL3" s="240"/>
      <c r="IM3" s="240"/>
      <c r="IN3" s="240"/>
      <c r="IO3" s="240"/>
      <c r="IP3" s="240"/>
      <c r="IQ3" s="240"/>
      <c r="IR3" s="240"/>
      <c r="IS3" s="240"/>
      <c r="IT3" s="240"/>
      <c r="IU3" s="240"/>
    </row>
    <row r="4" spans="1:255" ht="24.75" customHeight="1">
      <c r="A4" s="206" t="s">
        <v>2</v>
      </c>
      <c r="B4" s="206"/>
      <c r="C4" s="206" t="s">
        <v>3</v>
      </c>
      <c r="D4" s="207"/>
      <c r="E4" s="207"/>
      <c r="F4" s="207"/>
      <c r="G4" s="206"/>
      <c r="H4" s="206"/>
      <c r="I4" s="206"/>
      <c r="J4" s="206"/>
      <c r="K4" s="206"/>
      <c r="L4" s="237"/>
      <c r="M4" s="237"/>
      <c r="N4" s="237"/>
      <c r="O4" s="237"/>
      <c r="P4" s="237"/>
      <c r="Q4" s="237"/>
      <c r="R4" s="237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0"/>
      <c r="FK4" s="240"/>
      <c r="FL4" s="240"/>
      <c r="FM4" s="240"/>
      <c r="FN4" s="240"/>
      <c r="FO4" s="240"/>
      <c r="FP4" s="240"/>
      <c r="FQ4" s="240"/>
      <c r="FR4" s="240"/>
      <c r="FS4" s="240"/>
      <c r="FT4" s="240"/>
      <c r="FU4" s="240"/>
      <c r="FV4" s="240"/>
      <c r="FW4" s="240"/>
      <c r="FX4" s="240"/>
      <c r="FY4" s="240"/>
      <c r="FZ4" s="240"/>
      <c r="GA4" s="240"/>
      <c r="GB4" s="240"/>
      <c r="GC4" s="240"/>
      <c r="GD4" s="240"/>
      <c r="GE4" s="240"/>
      <c r="GF4" s="240"/>
      <c r="GG4" s="240"/>
      <c r="GH4" s="240"/>
      <c r="GI4" s="240"/>
      <c r="GJ4" s="240"/>
      <c r="GK4" s="240"/>
      <c r="GL4" s="240"/>
      <c r="GM4" s="240"/>
      <c r="GN4" s="240"/>
      <c r="GO4" s="240"/>
      <c r="GP4" s="240"/>
      <c r="GQ4" s="240"/>
      <c r="GR4" s="240"/>
      <c r="GS4" s="240"/>
      <c r="GT4" s="240"/>
      <c r="GU4" s="240"/>
      <c r="GV4" s="240"/>
      <c r="GW4" s="240"/>
      <c r="GX4" s="240"/>
      <c r="GY4" s="240"/>
      <c r="GZ4" s="240"/>
      <c r="HA4" s="240"/>
      <c r="HB4" s="240"/>
      <c r="HC4" s="240"/>
      <c r="HD4" s="240"/>
      <c r="HE4" s="240"/>
      <c r="HF4" s="240"/>
      <c r="HG4" s="240"/>
      <c r="HH4" s="240"/>
      <c r="HI4" s="240"/>
      <c r="HJ4" s="240"/>
      <c r="HK4" s="240"/>
      <c r="HL4" s="240"/>
      <c r="HM4" s="240"/>
      <c r="HN4" s="240"/>
      <c r="HO4" s="240"/>
      <c r="HP4" s="240"/>
      <c r="HQ4" s="240"/>
      <c r="HR4" s="240"/>
      <c r="HS4" s="240"/>
      <c r="HT4" s="240"/>
      <c r="HU4" s="240"/>
      <c r="HV4" s="240"/>
      <c r="HW4" s="240"/>
      <c r="HX4" s="240"/>
      <c r="HY4" s="240"/>
      <c r="HZ4" s="240"/>
      <c r="IA4" s="240"/>
      <c r="IB4" s="240"/>
      <c r="IC4" s="240"/>
      <c r="ID4" s="240"/>
      <c r="IE4" s="240"/>
      <c r="IF4" s="240"/>
      <c r="IG4" s="240"/>
      <c r="IH4" s="240"/>
      <c r="II4" s="240"/>
      <c r="IJ4" s="240"/>
      <c r="IK4" s="240"/>
      <c r="IL4" s="240"/>
      <c r="IM4" s="240"/>
      <c r="IN4" s="240"/>
      <c r="IO4" s="240"/>
      <c r="IP4" s="240"/>
      <c r="IQ4" s="240"/>
      <c r="IR4" s="240"/>
      <c r="IS4" s="240"/>
      <c r="IT4" s="240"/>
      <c r="IU4" s="240"/>
    </row>
    <row r="5" spans="1:255" ht="24.75" customHeight="1">
      <c r="A5" s="208" t="s">
        <v>4</v>
      </c>
      <c r="B5" s="208" t="s">
        <v>5</v>
      </c>
      <c r="C5" s="208" t="s">
        <v>6</v>
      </c>
      <c r="D5" s="209" t="s">
        <v>7</v>
      </c>
      <c r="E5" s="210" t="s">
        <v>8</v>
      </c>
      <c r="F5" s="211" t="s">
        <v>9</v>
      </c>
      <c r="G5" s="212" t="s">
        <v>10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0"/>
      <c r="FK5" s="240"/>
      <c r="FL5" s="240"/>
      <c r="FM5" s="240"/>
      <c r="FN5" s="240"/>
      <c r="FO5" s="240"/>
      <c r="FP5" s="240"/>
      <c r="FQ5" s="240"/>
      <c r="FR5" s="240"/>
      <c r="FS5" s="240"/>
      <c r="FT5" s="240"/>
      <c r="FU5" s="240"/>
      <c r="FV5" s="240"/>
      <c r="FW5" s="240"/>
      <c r="FX5" s="240"/>
      <c r="FY5" s="240"/>
      <c r="FZ5" s="240"/>
      <c r="GA5" s="240"/>
      <c r="GB5" s="240"/>
      <c r="GC5" s="240"/>
      <c r="GD5" s="240"/>
      <c r="GE5" s="240"/>
      <c r="GF5" s="240"/>
      <c r="GG5" s="240"/>
      <c r="GH5" s="240"/>
      <c r="GI5" s="240"/>
      <c r="GJ5" s="240"/>
      <c r="GK5" s="240"/>
      <c r="GL5" s="240"/>
      <c r="GM5" s="240"/>
      <c r="GN5" s="240"/>
      <c r="GO5" s="240"/>
      <c r="GP5" s="240"/>
      <c r="GQ5" s="240"/>
      <c r="GR5" s="240"/>
      <c r="GS5" s="240"/>
      <c r="GT5" s="240"/>
      <c r="GU5" s="240"/>
      <c r="GV5" s="240"/>
      <c r="GW5" s="240"/>
      <c r="GX5" s="240"/>
      <c r="GY5" s="240"/>
      <c r="GZ5" s="240"/>
      <c r="HA5" s="240"/>
      <c r="HB5" s="240"/>
      <c r="HC5" s="240"/>
      <c r="HD5" s="240"/>
      <c r="HE5" s="240"/>
      <c r="HF5" s="240"/>
      <c r="HG5" s="240"/>
      <c r="HH5" s="240"/>
      <c r="HI5" s="240"/>
      <c r="HJ5" s="240"/>
      <c r="HK5" s="240"/>
      <c r="HL5" s="240"/>
      <c r="HM5" s="240"/>
      <c r="HN5" s="240"/>
      <c r="HO5" s="240"/>
      <c r="HP5" s="240"/>
      <c r="HQ5" s="240"/>
      <c r="HR5" s="240"/>
      <c r="HS5" s="240"/>
      <c r="HT5" s="240"/>
      <c r="HU5" s="240"/>
      <c r="HV5" s="240"/>
      <c r="HW5" s="240"/>
      <c r="HX5" s="240"/>
      <c r="HY5" s="240"/>
      <c r="HZ5" s="240"/>
      <c r="IA5" s="240"/>
      <c r="IB5" s="240"/>
      <c r="IC5" s="240"/>
      <c r="ID5" s="240"/>
      <c r="IE5" s="240"/>
      <c r="IF5" s="240"/>
      <c r="IG5" s="240"/>
      <c r="IH5" s="240"/>
      <c r="II5" s="240"/>
      <c r="IJ5" s="240"/>
      <c r="IK5" s="240"/>
      <c r="IL5" s="240"/>
      <c r="IM5" s="240"/>
      <c r="IN5" s="240"/>
      <c r="IO5" s="240"/>
      <c r="IP5" s="240"/>
      <c r="IQ5" s="240"/>
      <c r="IR5" s="240"/>
      <c r="IS5" s="240"/>
      <c r="IT5" s="240"/>
      <c r="IU5" s="240"/>
    </row>
    <row r="6" spans="1:255" ht="41.25" customHeight="1">
      <c r="A6" s="208"/>
      <c r="B6" s="214"/>
      <c r="C6" s="208"/>
      <c r="D6" s="209"/>
      <c r="E6" s="215"/>
      <c r="F6" s="209"/>
      <c r="G6" s="216" t="s">
        <v>11</v>
      </c>
      <c r="H6" s="217" t="s">
        <v>12</v>
      </c>
      <c r="I6" s="238" t="s">
        <v>13</v>
      </c>
      <c r="J6" s="238" t="s">
        <v>14</v>
      </c>
      <c r="K6" s="238" t="s">
        <v>15</v>
      </c>
      <c r="L6" s="239" t="s">
        <v>16</v>
      </c>
      <c r="M6" s="238" t="s">
        <v>17</v>
      </c>
      <c r="N6" s="238" t="s">
        <v>18</v>
      </c>
      <c r="O6" s="238" t="s">
        <v>19</v>
      </c>
      <c r="P6" s="238" t="s">
        <v>20</v>
      </c>
      <c r="Q6" s="238" t="s">
        <v>21</v>
      </c>
      <c r="R6" s="241" t="s">
        <v>22</v>
      </c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  <c r="IU6" s="240"/>
    </row>
    <row r="7" spans="1:255" s="199" customFormat="1" ht="24.75" customHeight="1">
      <c r="A7" s="218" t="s">
        <v>23</v>
      </c>
      <c r="B7" s="219">
        <f>D7+D11</f>
        <v>1010.07464</v>
      </c>
      <c r="C7" s="220" t="s">
        <v>24</v>
      </c>
      <c r="D7" s="219">
        <f>D8+D9+D10</f>
        <v>647.45464</v>
      </c>
      <c r="E7" s="219"/>
      <c r="F7" s="219"/>
      <c r="G7" s="219">
        <f>SUM(G8:G10)</f>
        <v>647.45464</v>
      </c>
      <c r="H7" s="219">
        <f aca="true" t="shared" si="0" ref="H7:R7">SUM(H8:H10)</f>
        <v>647.45464</v>
      </c>
      <c r="I7" s="219">
        <f t="shared" si="0"/>
        <v>0</v>
      </c>
      <c r="J7" s="219">
        <f t="shared" si="0"/>
        <v>0</v>
      </c>
      <c r="K7" s="219">
        <f t="shared" si="0"/>
        <v>0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0</v>
      </c>
      <c r="P7" s="219">
        <f t="shared" si="0"/>
        <v>0</v>
      </c>
      <c r="Q7" s="219">
        <f t="shared" si="0"/>
        <v>0</v>
      </c>
      <c r="R7" s="219">
        <f t="shared" si="0"/>
        <v>0</v>
      </c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2"/>
      <c r="EF7" s="242"/>
      <c r="EG7" s="242"/>
      <c r="EH7" s="242"/>
      <c r="EI7" s="242"/>
      <c r="EJ7" s="242"/>
      <c r="EK7" s="242"/>
      <c r="EL7" s="242"/>
      <c r="EM7" s="242"/>
      <c r="EN7" s="242"/>
      <c r="EO7" s="242"/>
      <c r="EP7" s="242"/>
      <c r="EQ7" s="242"/>
      <c r="ER7" s="242"/>
      <c r="ES7" s="242"/>
      <c r="ET7" s="242"/>
      <c r="EU7" s="242"/>
      <c r="EV7" s="242"/>
      <c r="EW7" s="242"/>
      <c r="EX7" s="242"/>
      <c r="EY7" s="242"/>
      <c r="EZ7" s="242"/>
      <c r="FA7" s="242"/>
      <c r="FB7" s="242"/>
      <c r="FC7" s="242"/>
      <c r="FD7" s="242"/>
      <c r="FE7" s="242"/>
      <c r="FF7" s="242"/>
      <c r="FG7" s="242"/>
      <c r="FH7" s="242"/>
      <c r="FI7" s="242"/>
      <c r="FJ7" s="242"/>
      <c r="FK7" s="242"/>
      <c r="FL7" s="242"/>
      <c r="FM7" s="242"/>
      <c r="FN7" s="242"/>
      <c r="FO7" s="242"/>
      <c r="FP7" s="242"/>
      <c r="FQ7" s="242"/>
      <c r="FR7" s="242"/>
      <c r="FS7" s="242"/>
      <c r="FT7" s="242"/>
      <c r="FU7" s="242"/>
      <c r="FV7" s="242"/>
      <c r="FW7" s="242"/>
      <c r="FX7" s="242"/>
      <c r="FY7" s="242"/>
      <c r="FZ7" s="242"/>
      <c r="GA7" s="242"/>
      <c r="GB7" s="242"/>
      <c r="GC7" s="242"/>
      <c r="GD7" s="242"/>
      <c r="GE7" s="242"/>
      <c r="GF7" s="242"/>
      <c r="GG7" s="242"/>
      <c r="GH7" s="242"/>
      <c r="GI7" s="242"/>
      <c r="GJ7" s="242"/>
      <c r="GK7" s="242"/>
      <c r="GL7" s="242"/>
      <c r="GM7" s="242"/>
      <c r="GN7" s="242"/>
      <c r="GO7" s="242"/>
      <c r="GP7" s="242"/>
      <c r="GQ7" s="242"/>
      <c r="GR7" s="242"/>
      <c r="GS7" s="242"/>
      <c r="GT7" s="242"/>
      <c r="GU7" s="242"/>
      <c r="GV7" s="242"/>
      <c r="GW7" s="242"/>
      <c r="GX7" s="242"/>
      <c r="GY7" s="242"/>
      <c r="GZ7" s="242"/>
      <c r="HA7" s="242"/>
      <c r="HB7" s="242"/>
      <c r="HC7" s="242"/>
      <c r="HD7" s="242"/>
      <c r="HE7" s="242"/>
      <c r="HF7" s="242"/>
      <c r="HG7" s="242"/>
      <c r="HH7" s="242"/>
      <c r="HI7" s="242"/>
      <c r="HJ7" s="242"/>
      <c r="HK7" s="242"/>
      <c r="HL7" s="242"/>
      <c r="HM7" s="242"/>
      <c r="HN7" s="242"/>
      <c r="HO7" s="242"/>
      <c r="HP7" s="242"/>
      <c r="HQ7" s="242"/>
      <c r="HR7" s="242"/>
      <c r="HS7" s="242"/>
      <c r="HT7" s="242"/>
      <c r="HU7" s="242"/>
      <c r="HV7" s="242"/>
      <c r="HW7" s="242"/>
      <c r="HX7" s="242"/>
      <c r="HY7" s="242"/>
      <c r="HZ7" s="242"/>
      <c r="IA7" s="242"/>
      <c r="IB7" s="242"/>
      <c r="IC7" s="242"/>
      <c r="ID7" s="242"/>
      <c r="IE7" s="242"/>
      <c r="IF7" s="242"/>
      <c r="IG7" s="242"/>
      <c r="IH7" s="242"/>
      <c r="II7" s="242"/>
      <c r="IJ7" s="242"/>
      <c r="IK7" s="242"/>
      <c r="IL7" s="242"/>
      <c r="IM7" s="242"/>
      <c r="IN7" s="242"/>
      <c r="IO7" s="242"/>
      <c r="IP7" s="242"/>
      <c r="IQ7" s="242"/>
      <c r="IR7" s="242"/>
      <c r="IS7" s="242"/>
      <c r="IT7" s="242"/>
      <c r="IU7" s="242"/>
    </row>
    <row r="8" spans="1:255" s="199" customFormat="1" ht="24.75" customHeight="1">
      <c r="A8" s="218" t="s">
        <v>25</v>
      </c>
      <c r="B8" s="219"/>
      <c r="C8" s="221" t="s">
        <v>26</v>
      </c>
      <c r="D8" s="219">
        <f>G8</f>
        <v>614.74464</v>
      </c>
      <c r="E8" s="219"/>
      <c r="F8" s="219"/>
      <c r="G8" s="219">
        <f aca="true" t="shared" si="1" ref="G8:G12">SUM(H8:R8)</f>
        <v>614.74464</v>
      </c>
      <c r="H8" s="222">
        <f>'一般公共预算支出表'!F8+'一般公共预算支出表'!G8+'一般公共预算支出表'!H8+'一般公共预算支出表'!I8+'一般公共预算支出表'!J8+'一般公共预算支出表'!K8</f>
        <v>614.74464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  <c r="FH8" s="242"/>
      <c r="FI8" s="242"/>
      <c r="FJ8" s="242"/>
      <c r="FK8" s="242"/>
      <c r="FL8" s="242"/>
      <c r="FM8" s="242"/>
      <c r="FN8" s="242"/>
      <c r="FO8" s="242"/>
      <c r="FP8" s="242"/>
      <c r="FQ8" s="242"/>
      <c r="FR8" s="242"/>
      <c r="FS8" s="242"/>
      <c r="FT8" s="242"/>
      <c r="FU8" s="242"/>
      <c r="FV8" s="242"/>
      <c r="FW8" s="242"/>
      <c r="FX8" s="242"/>
      <c r="FY8" s="242"/>
      <c r="FZ8" s="242"/>
      <c r="GA8" s="242"/>
      <c r="GB8" s="242"/>
      <c r="GC8" s="242"/>
      <c r="GD8" s="242"/>
      <c r="GE8" s="242"/>
      <c r="GF8" s="242"/>
      <c r="GG8" s="242"/>
      <c r="GH8" s="242"/>
      <c r="GI8" s="242"/>
      <c r="GJ8" s="242"/>
      <c r="GK8" s="242"/>
      <c r="GL8" s="242"/>
      <c r="GM8" s="242"/>
      <c r="GN8" s="242"/>
      <c r="GO8" s="242"/>
      <c r="GP8" s="242"/>
      <c r="GQ8" s="242"/>
      <c r="GR8" s="242"/>
      <c r="GS8" s="242"/>
      <c r="GT8" s="242"/>
      <c r="GU8" s="242"/>
      <c r="GV8" s="242"/>
      <c r="GW8" s="242"/>
      <c r="GX8" s="242"/>
      <c r="GY8" s="242"/>
      <c r="GZ8" s="242"/>
      <c r="HA8" s="242"/>
      <c r="HB8" s="242"/>
      <c r="HC8" s="242"/>
      <c r="HD8" s="242"/>
      <c r="HE8" s="242"/>
      <c r="HF8" s="242"/>
      <c r="HG8" s="242"/>
      <c r="HH8" s="242"/>
      <c r="HI8" s="242"/>
      <c r="HJ8" s="242"/>
      <c r="HK8" s="242"/>
      <c r="HL8" s="242"/>
      <c r="HM8" s="242"/>
      <c r="HN8" s="242"/>
      <c r="HO8" s="242"/>
      <c r="HP8" s="242"/>
      <c r="HQ8" s="242"/>
      <c r="HR8" s="242"/>
      <c r="HS8" s="242"/>
      <c r="HT8" s="242"/>
      <c r="HU8" s="242"/>
      <c r="HV8" s="242"/>
      <c r="HW8" s="242"/>
      <c r="HX8" s="242"/>
      <c r="HY8" s="242"/>
      <c r="HZ8" s="242"/>
      <c r="IA8" s="242"/>
      <c r="IB8" s="242"/>
      <c r="IC8" s="242"/>
      <c r="ID8" s="242"/>
      <c r="IE8" s="242"/>
      <c r="IF8" s="242"/>
      <c r="IG8" s="242"/>
      <c r="IH8" s="242"/>
      <c r="II8" s="242"/>
      <c r="IJ8" s="242"/>
      <c r="IK8" s="242"/>
      <c r="IL8" s="242"/>
      <c r="IM8" s="242"/>
      <c r="IN8" s="242"/>
      <c r="IO8" s="242"/>
      <c r="IP8" s="242"/>
      <c r="IQ8" s="242"/>
      <c r="IR8" s="242"/>
      <c r="IS8" s="242"/>
      <c r="IT8" s="242"/>
      <c r="IU8" s="242"/>
    </row>
    <row r="9" spans="1:255" s="199" customFormat="1" ht="24.75" customHeight="1">
      <c r="A9" s="218" t="s">
        <v>27</v>
      </c>
      <c r="B9" s="219"/>
      <c r="C9" s="223" t="s">
        <v>28</v>
      </c>
      <c r="D9" s="219">
        <f>G9</f>
        <v>25.86</v>
      </c>
      <c r="E9" s="219"/>
      <c r="F9" s="219"/>
      <c r="G9" s="219">
        <f t="shared" si="1"/>
        <v>25.86</v>
      </c>
      <c r="H9" s="222">
        <f>'一般公共预算支出表'!M8+'一般公共预算支出表'!N8+'一般公共预算支出表'!O8+'一般公共预算支出表'!P8</f>
        <v>25.86</v>
      </c>
      <c r="I9" s="219"/>
      <c r="J9" s="219"/>
      <c r="K9" s="219"/>
      <c r="L9" s="219"/>
      <c r="M9" s="219"/>
      <c r="N9" s="219"/>
      <c r="O9" s="219"/>
      <c r="P9" s="219"/>
      <c r="Q9" s="219"/>
      <c r="R9" s="219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2"/>
      <c r="EG9" s="242"/>
      <c r="EH9" s="242"/>
      <c r="EI9" s="242"/>
      <c r="EJ9" s="242"/>
      <c r="EK9" s="242"/>
      <c r="EL9" s="242"/>
      <c r="EM9" s="242"/>
      <c r="EN9" s="242"/>
      <c r="EO9" s="242"/>
      <c r="EP9" s="242"/>
      <c r="EQ9" s="242"/>
      <c r="ER9" s="242"/>
      <c r="ES9" s="242"/>
      <c r="ET9" s="242"/>
      <c r="EU9" s="242"/>
      <c r="EV9" s="242"/>
      <c r="EW9" s="242"/>
      <c r="EX9" s="242"/>
      <c r="EY9" s="242"/>
      <c r="EZ9" s="242"/>
      <c r="FA9" s="242"/>
      <c r="FB9" s="242"/>
      <c r="FC9" s="242"/>
      <c r="FD9" s="242"/>
      <c r="FE9" s="242"/>
      <c r="FF9" s="242"/>
      <c r="FG9" s="242"/>
      <c r="FH9" s="242"/>
      <c r="FI9" s="242"/>
      <c r="FJ9" s="242"/>
      <c r="FK9" s="242"/>
      <c r="FL9" s="242"/>
      <c r="FM9" s="242"/>
      <c r="FN9" s="242"/>
      <c r="FO9" s="242"/>
      <c r="FP9" s="242"/>
      <c r="FQ9" s="242"/>
      <c r="FR9" s="242"/>
      <c r="FS9" s="242"/>
      <c r="FT9" s="242"/>
      <c r="FU9" s="242"/>
      <c r="FV9" s="242"/>
      <c r="FW9" s="242"/>
      <c r="FX9" s="242"/>
      <c r="FY9" s="242"/>
      <c r="FZ9" s="242"/>
      <c r="GA9" s="242"/>
      <c r="GB9" s="242"/>
      <c r="GC9" s="242"/>
      <c r="GD9" s="242"/>
      <c r="GE9" s="242"/>
      <c r="GF9" s="242"/>
      <c r="GG9" s="242"/>
      <c r="GH9" s="242"/>
      <c r="GI9" s="242"/>
      <c r="GJ9" s="242"/>
      <c r="GK9" s="242"/>
      <c r="GL9" s="242"/>
      <c r="GM9" s="242"/>
      <c r="GN9" s="242"/>
      <c r="GO9" s="242"/>
      <c r="GP9" s="242"/>
      <c r="GQ9" s="242"/>
      <c r="GR9" s="242"/>
      <c r="GS9" s="242"/>
      <c r="GT9" s="242"/>
      <c r="GU9" s="242"/>
      <c r="GV9" s="242"/>
      <c r="GW9" s="242"/>
      <c r="GX9" s="242"/>
      <c r="GY9" s="242"/>
      <c r="GZ9" s="242"/>
      <c r="HA9" s="242"/>
      <c r="HB9" s="242"/>
      <c r="HC9" s="242"/>
      <c r="HD9" s="242"/>
      <c r="HE9" s="242"/>
      <c r="HF9" s="242"/>
      <c r="HG9" s="242"/>
      <c r="HH9" s="242"/>
      <c r="HI9" s="242"/>
      <c r="HJ9" s="242"/>
      <c r="HK9" s="242"/>
      <c r="HL9" s="242"/>
      <c r="HM9" s="242"/>
      <c r="HN9" s="242"/>
      <c r="HO9" s="242"/>
      <c r="HP9" s="242"/>
      <c r="HQ9" s="242"/>
      <c r="HR9" s="242"/>
      <c r="HS9" s="242"/>
      <c r="HT9" s="242"/>
      <c r="HU9" s="242"/>
      <c r="HV9" s="242"/>
      <c r="HW9" s="242"/>
      <c r="HX9" s="242"/>
      <c r="HY9" s="242"/>
      <c r="HZ9" s="242"/>
      <c r="IA9" s="242"/>
      <c r="IB9" s="242"/>
      <c r="IC9" s="242"/>
      <c r="ID9" s="242"/>
      <c r="IE9" s="242"/>
      <c r="IF9" s="242"/>
      <c r="IG9" s="242"/>
      <c r="IH9" s="242"/>
      <c r="II9" s="242"/>
      <c r="IJ9" s="242"/>
      <c r="IK9" s="242"/>
      <c r="IL9" s="242"/>
      <c r="IM9" s="242"/>
      <c r="IN9" s="242"/>
      <c r="IO9" s="242"/>
      <c r="IP9" s="242"/>
      <c r="IQ9" s="242"/>
      <c r="IR9" s="242"/>
      <c r="IS9" s="242"/>
      <c r="IT9" s="242"/>
      <c r="IU9" s="242"/>
    </row>
    <row r="10" spans="1:255" s="199" customFormat="1" ht="24.75" customHeight="1">
      <c r="A10" s="218" t="s">
        <v>29</v>
      </c>
      <c r="B10" s="219"/>
      <c r="C10" s="223" t="s">
        <v>30</v>
      </c>
      <c r="D10" s="219">
        <f>G10</f>
        <v>6.85</v>
      </c>
      <c r="E10" s="219"/>
      <c r="F10" s="219"/>
      <c r="G10" s="219">
        <f t="shared" si="1"/>
        <v>6.85</v>
      </c>
      <c r="H10" s="222">
        <f>'一般公共预算支出表'!L10</f>
        <v>6.85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2"/>
      <c r="EF10" s="242"/>
      <c r="EG10" s="242"/>
      <c r="EH10" s="242"/>
      <c r="EI10" s="242"/>
      <c r="EJ10" s="242"/>
      <c r="EK10" s="242"/>
      <c r="EL10" s="242"/>
      <c r="EM10" s="242"/>
      <c r="EN10" s="242"/>
      <c r="EO10" s="242"/>
      <c r="EP10" s="242"/>
      <c r="EQ10" s="242"/>
      <c r="ER10" s="242"/>
      <c r="ES10" s="242"/>
      <c r="ET10" s="242"/>
      <c r="EU10" s="242"/>
      <c r="EV10" s="242"/>
      <c r="EW10" s="242"/>
      <c r="EX10" s="242"/>
      <c r="EY10" s="242"/>
      <c r="EZ10" s="242"/>
      <c r="FA10" s="242"/>
      <c r="FB10" s="242"/>
      <c r="FC10" s="242"/>
      <c r="FD10" s="242"/>
      <c r="FE10" s="242"/>
      <c r="FF10" s="242"/>
      <c r="FG10" s="242"/>
      <c r="FH10" s="242"/>
      <c r="FI10" s="242"/>
      <c r="FJ10" s="242"/>
      <c r="FK10" s="242"/>
      <c r="FL10" s="242"/>
      <c r="FM10" s="242"/>
      <c r="FN10" s="242"/>
      <c r="FO10" s="242"/>
      <c r="FP10" s="242"/>
      <c r="FQ10" s="242"/>
      <c r="FR10" s="242"/>
      <c r="FS10" s="242"/>
      <c r="FT10" s="242"/>
      <c r="FU10" s="242"/>
      <c r="FV10" s="242"/>
      <c r="FW10" s="242"/>
      <c r="FX10" s="242"/>
      <c r="FY10" s="242"/>
      <c r="FZ10" s="242"/>
      <c r="GA10" s="242"/>
      <c r="GB10" s="242"/>
      <c r="GC10" s="242"/>
      <c r="GD10" s="242"/>
      <c r="GE10" s="242"/>
      <c r="GF10" s="242"/>
      <c r="GG10" s="242"/>
      <c r="GH10" s="242"/>
      <c r="GI10" s="242"/>
      <c r="GJ10" s="242"/>
      <c r="GK10" s="242"/>
      <c r="GL10" s="242"/>
      <c r="GM10" s="242"/>
      <c r="GN10" s="242"/>
      <c r="GO10" s="242"/>
      <c r="GP10" s="242"/>
      <c r="GQ10" s="242"/>
      <c r="GR10" s="242"/>
      <c r="GS10" s="242"/>
      <c r="GT10" s="242"/>
      <c r="GU10" s="242"/>
      <c r="GV10" s="242"/>
      <c r="GW10" s="242"/>
      <c r="GX10" s="242"/>
      <c r="GY10" s="242"/>
      <c r="GZ10" s="242"/>
      <c r="HA10" s="242"/>
      <c r="HB10" s="242"/>
      <c r="HC10" s="242"/>
      <c r="HD10" s="242"/>
      <c r="HE10" s="242"/>
      <c r="HF10" s="242"/>
      <c r="HG10" s="242"/>
      <c r="HH10" s="242"/>
      <c r="HI10" s="242"/>
      <c r="HJ10" s="242"/>
      <c r="HK10" s="242"/>
      <c r="HL10" s="242"/>
      <c r="HM10" s="242"/>
      <c r="HN10" s="242"/>
      <c r="HO10" s="242"/>
      <c r="HP10" s="242"/>
      <c r="HQ10" s="242"/>
      <c r="HR10" s="242"/>
      <c r="HS10" s="242"/>
      <c r="HT10" s="242"/>
      <c r="HU10" s="242"/>
      <c r="HV10" s="242"/>
      <c r="HW10" s="242"/>
      <c r="HX10" s="242"/>
      <c r="HY10" s="242"/>
      <c r="HZ10" s="242"/>
      <c r="IA10" s="242"/>
      <c r="IB10" s="242"/>
      <c r="IC10" s="242"/>
      <c r="ID10" s="242"/>
      <c r="IE10" s="242"/>
      <c r="IF10" s="242"/>
      <c r="IG10" s="242"/>
      <c r="IH10" s="242"/>
      <c r="II10" s="242"/>
      <c r="IJ10" s="242"/>
      <c r="IK10" s="242"/>
      <c r="IL10" s="242"/>
      <c r="IM10" s="242"/>
      <c r="IN10" s="242"/>
      <c r="IO10" s="242"/>
      <c r="IP10" s="242"/>
      <c r="IQ10" s="242"/>
      <c r="IR10" s="242"/>
      <c r="IS10" s="242"/>
      <c r="IT10" s="242"/>
      <c r="IU10" s="242"/>
    </row>
    <row r="11" spans="1:255" s="199" customFormat="1" ht="24.75" customHeight="1">
      <c r="A11" s="218" t="s">
        <v>31</v>
      </c>
      <c r="B11" s="219"/>
      <c r="C11" s="223" t="s">
        <v>32</v>
      </c>
      <c r="D11" s="219">
        <f>D12+D13+D14</f>
        <v>362.62</v>
      </c>
      <c r="E11" s="219"/>
      <c r="F11" s="219"/>
      <c r="G11" s="219">
        <f>SUM(G12:G20)</f>
        <v>362.62</v>
      </c>
      <c r="H11" s="219">
        <f aca="true" t="shared" si="2" ref="H11:R11">SUM(H12:H20)</f>
        <v>362.62</v>
      </c>
      <c r="I11" s="219">
        <f t="shared" si="2"/>
        <v>0</v>
      </c>
      <c r="J11" s="219">
        <f t="shared" si="2"/>
        <v>0</v>
      </c>
      <c r="K11" s="219">
        <f t="shared" si="2"/>
        <v>0</v>
      </c>
      <c r="L11" s="219">
        <f t="shared" si="2"/>
        <v>0</v>
      </c>
      <c r="M11" s="219">
        <f t="shared" si="2"/>
        <v>0</v>
      </c>
      <c r="N11" s="219">
        <f t="shared" si="2"/>
        <v>0</v>
      </c>
      <c r="O11" s="219">
        <f t="shared" si="2"/>
        <v>0</v>
      </c>
      <c r="P11" s="219">
        <f t="shared" si="2"/>
        <v>0</v>
      </c>
      <c r="Q11" s="219">
        <f t="shared" si="2"/>
        <v>0</v>
      </c>
      <c r="R11" s="219">
        <f t="shared" si="2"/>
        <v>0</v>
      </c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2"/>
      <c r="EF11" s="242"/>
      <c r="EG11" s="242"/>
      <c r="EH11" s="242"/>
      <c r="EI11" s="242"/>
      <c r="EJ11" s="242"/>
      <c r="EK11" s="242"/>
      <c r="EL11" s="242"/>
      <c r="EM11" s="242"/>
      <c r="EN11" s="242"/>
      <c r="EO11" s="242"/>
      <c r="EP11" s="242"/>
      <c r="EQ11" s="242"/>
      <c r="ER11" s="242"/>
      <c r="ES11" s="242"/>
      <c r="ET11" s="242"/>
      <c r="EU11" s="242"/>
      <c r="EV11" s="242"/>
      <c r="EW11" s="242"/>
      <c r="EX11" s="242"/>
      <c r="EY11" s="242"/>
      <c r="EZ11" s="242"/>
      <c r="FA11" s="242"/>
      <c r="FB11" s="242"/>
      <c r="FC11" s="242"/>
      <c r="FD11" s="242"/>
      <c r="FE11" s="242"/>
      <c r="FF11" s="242"/>
      <c r="FG11" s="242"/>
      <c r="FH11" s="242"/>
      <c r="FI11" s="242"/>
      <c r="FJ11" s="242"/>
      <c r="FK11" s="242"/>
      <c r="FL11" s="242"/>
      <c r="FM11" s="242"/>
      <c r="FN11" s="242"/>
      <c r="FO11" s="242"/>
      <c r="FP11" s="242"/>
      <c r="FQ11" s="242"/>
      <c r="FR11" s="242"/>
      <c r="FS11" s="242"/>
      <c r="FT11" s="242"/>
      <c r="FU11" s="242"/>
      <c r="FV11" s="242"/>
      <c r="FW11" s="242"/>
      <c r="FX11" s="242"/>
      <c r="FY11" s="242"/>
      <c r="FZ11" s="242"/>
      <c r="GA11" s="242"/>
      <c r="GB11" s="242"/>
      <c r="GC11" s="242"/>
      <c r="GD11" s="242"/>
      <c r="GE11" s="242"/>
      <c r="GF11" s="242"/>
      <c r="GG11" s="242"/>
      <c r="GH11" s="242"/>
      <c r="GI11" s="242"/>
      <c r="GJ11" s="242"/>
      <c r="GK11" s="242"/>
      <c r="GL11" s="242"/>
      <c r="GM11" s="242"/>
      <c r="GN11" s="242"/>
      <c r="GO11" s="242"/>
      <c r="GP11" s="242"/>
      <c r="GQ11" s="242"/>
      <c r="GR11" s="242"/>
      <c r="GS11" s="242"/>
      <c r="GT11" s="242"/>
      <c r="GU11" s="242"/>
      <c r="GV11" s="242"/>
      <c r="GW11" s="242"/>
      <c r="GX11" s="242"/>
      <c r="GY11" s="242"/>
      <c r="GZ11" s="242"/>
      <c r="HA11" s="242"/>
      <c r="HB11" s="242"/>
      <c r="HC11" s="242"/>
      <c r="HD11" s="242"/>
      <c r="HE11" s="242"/>
      <c r="HF11" s="242"/>
      <c r="HG11" s="242"/>
      <c r="HH11" s="242"/>
      <c r="HI11" s="242"/>
      <c r="HJ11" s="242"/>
      <c r="HK11" s="242"/>
      <c r="HL11" s="242"/>
      <c r="HM11" s="242"/>
      <c r="HN11" s="242"/>
      <c r="HO11" s="242"/>
      <c r="HP11" s="242"/>
      <c r="HQ11" s="242"/>
      <c r="HR11" s="242"/>
      <c r="HS11" s="242"/>
      <c r="HT11" s="242"/>
      <c r="HU11" s="242"/>
      <c r="HV11" s="242"/>
      <c r="HW11" s="242"/>
      <c r="HX11" s="242"/>
      <c r="HY11" s="242"/>
      <c r="HZ11" s="242"/>
      <c r="IA11" s="242"/>
      <c r="IB11" s="242"/>
      <c r="IC11" s="242"/>
      <c r="ID11" s="242"/>
      <c r="IE11" s="242"/>
      <c r="IF11" s="242"/>
      <c r="IG11" s="242"/>
      <c r="IH11" s="242"/>
      <c r="II11" s="242"/>
      <c r="IJ11" s="242"/>
      <c r="IK11" s="242"/>
      <c r="IL11" s="242"/>
      <c r="IM11" s="242"/>
      <c r="IN11" s="242"/>
      <c r="IO11" s="242"/>
      <c r="IP11" s="242"/>
      <c r="IQ11" s="242"/>
      <c r="IR11" s="242"/>
      <c r="IS11" s="242"/>
      <c r="IT11" s="242"/>
      <c r="IU11" s="242"/>
    </row>
    <row r="12" spans="1:255" s="199" customFormat="1" ht="30" customHeight="1">
      <c r="A12" s="218" t="s">
        <v>33</v>
      </c>
      <c r="B12" s="219"/>
      <c r="C12" s="224" t="s">
        <v>34</v>
      </c>
      <c r="D12" s="219">
        <f aca="true" t="shared" si="3" ref="D12:D19">G12</f>
        <v>0</v>
      </c>
      <c r="E12" s="219"/>
      <c r="F12" s="225"/>
      <c r="G12" s="219">
        <f t="shared" si="1"/>
        <v>0</v>
      </c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2"/>
      <c r="EC12" s="242"/>
      <c r="ED12" s="242"/>
      <c r="EE12" s="242"/>
      <c r="EF12" s="242"/>
      <c r="EG12" s="242"/>
      <c r="EH12" s="242"/>
      <c r="EI12" s="242"/>
      <c r="EJ12" s="242"/>
      <c r="EK12" s="242"/>
      <c r="EL12" s="242"/>
      <c r="EM12" s="242"/>
      <c r="EN12" s="242"/>
      <c r="EO12" s="242"/>
      <c r="EP12" s="242"/>
      <c r="EQ12" s="242"/>
      <c r="ER12" s="242"/>
      <c r="ES12" s="242"/>
      <c r="ET12" s="242"/>
      <c r="EU12" s="242"/>
      <c r="EV12" s="242"/>
      <c r="EW12" s="242"/>
      <c r="EX12" s="242"/>
      <c r="EY12" s="242"/>
      <c r="EZ12" s="242"/>
      <c r="FA12" s="242"/>
      <c r="FB12" s="242"/>
      <c r="FC12" s="242"/>
      <c r="FD12" s="242"/>
      <c r="FE12" s="242"/>
      <c r="FF12" s="242"/>
      <c r="FG12" s="242"/>
      <c r="FH12" s="242"/>
      <c r="FI12" s="242"/>
      <c r="FJ12" s="242"/>
      <c r="FK12" s="242"/>
      <c r="FL12" s="242"/>
      <c r="FM12" s="242"/>
      <c r="FN12" s="242"/>
      <c r="FO12" s="242"/>
      <c r="FP12" s="242"/>
      <c r="FQ12" s="242"/>
      <c r="FR12" s="242"/>
      <c r="FS12" s="242"/>
      <c r="FT12" s="242"/>
      <c r="FU12" s="242"/>
      <c r="FV12" s="242"/>
      <c r="FW12" s="242"/>
      <c r="FX12" s="242"/>
      <c r="FY12" s="242"/>
      <c r="FZ12" s="242"/>
      <c r="GA12" s="242"/>
      <c r="GB12" s="242"/>
      <c r="GC12" s="242"/>
      <c r="GD12" s="242"/>
      <c r="GE12" s="242"/>
      <c r="GF12" s="242"/>
      <c r="GG12" s="242"/>
      <c r="GH12" s="242"/>
      <c r="GI12" s="242"/>
      <c r="GJ12" s="242"/>
      <c r="GK12" s="242"/>
      <c r="GL12" s="242"/>
      <c r="GM12" s="242"/>
      <c r="GN12" s="242"/>
      <c r="GO12" s="242"/>
      <c r="GP12" s="242"/>
      <c r="GQ12" s="242"/>
      <c r="GR12" s="242"/>
      <c r="GS12" s="242"/>
      <c r="GT12" s="242"/>
      <c r="GU12" s="242"/>
      <c r="GV12" s="242"/>
      <c r="GW12" s="242"/>
      <c r="GX12" s="242"/>
      <c r="GY12" s="242"/>
      <c r="GZ12" s="242"/>
      <c r="HA12" s="242"/>
      <c r="HB12" s="242"/>
      <c r="HC12" s="242"/>
      <c r="HD12" s="242"/>
      <c r="HE12" s="242"/>
      <c r="HF12" s="242"/>
      <c r="HG12" s="242"/>
      <c r="HH12" s="242"/>
      <c r="HI12" s="242"/>
      <c r="HJ12" s="242"/>
      <c r="HK12" s="242"/>
      <c r="HL12" s="242"/>
      <c r="HM12" s="242"/>
      <c r="HN12" s="242"/>
      <c r="HO12" s="242"/>
      <c r="HP12" s="242"/>
      <c r="HQ12" s="242"/>
      <c r="HR12" s="242"/>
      <c r="HS12" s="242"/>
      <c r="HT12" s="242"/>
      <c r="HU12" s="242"/>
      <c r="HV12" s="242"/>
      <c r="HW12" s="242"/>
      <c r="HX12" s="242"/>
      <c r="HY12" s="242"/>
      <c r="HZ12" s="242"/>
      <c r="IA12" s="242"/>
      <c r="IB12" s="242"/>
      <c r="IC12" s="242"/>
      <c r="ID12" s="242"/>
      <c r="IE12" s="242"/>
      <c r="IF12" s="242"/>
      <c r="IG12" s="242"/>
      <c r="IH12" s="242"/>
      <c r="II12" s="242"/>
      <c r="IJ12" s="242"/>
      <c r="IK12" s="242"/>
      <c r="IL12" s="242"/>
      <c r="IM12" s="242"/>
      <c r="IN12" s="242"/>
      <c r="IO12" s="242"/>
      <c r="IP12" s="242"/>
      <c r="IQ12" s="242"/>
      <c r="IR12" s="242"/>
      <c r="IS12" s="242"/>
      <c r="IT12" s="242"/>
      <c r="IU12" s="242"/>
    </row>
    <row r="13" spans="1:255" s="199" customFormat="1" ht="24.75" customHeight="1">
      <c r="A13" s="218" t="s">
        <v>35</v>
      </c>
      <c r="B13" s="219"/>
      <c r="C13" s="226" t="s">
        <v>36</v>
      </c>
      <c r="D13" s="219">
        <f t="shared" si="3"/>
        <v>0</v>
      </c>
      <c r="E13" s="219"/>
      <c r="F13" s="219"/>
      <c r="G13" s="219">
        <f aca="true" t="shared" si="4" ref="G13:G20">SUM(H13:R13)</f>
        <v>0</v>
      </c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  <c r="ET13" s="242"/>
      <c r="EU13" s="242"/>
      <c r="EV13" s="242"/>
      <c r="EW13" s="242"/>
      <c r="EX13" s="242"/>
      <c r="EY13" s="242"/>
      <c r="EZ13" s="242"/>
      <c r="FA13" s="242"/>
      <c r="FB13" s="242"/>
      <c r="FC13" s="242"/>
      <c r="FD13" s="242"/>
      <c r="FE13" s="242"/>
      <c r="FF13" s="242"/>
      <c r="FG13" s="242"/>
      <c r="FH13" s="242"/>
      <c r="FI13" s="242"/>
      <c r="FJ13" s="242"/>
      <c r="FK13" s="242"/>
      <c r="FL13" s="242"/>
      <c r="FM13" s="242"/>
      <c r="FN13" s="242"/>
      <c r="FO13" s="242"/>
      <c r="FP13" s="242"/>
      <c r="FQ13" s="242"/>
      <c r="FR13" s="242"/>
      <c r="FS13" s="242"/>
      <c r="FT13" s="242"/>
      <c r="FU13" s="242"/>
      <c r="FV13" s="242"/>
      <c r="FW13" s="242"/>
      <c r="FX13" s="242"/>
      <c r="FY13" s="242"/>
      <c r="FZ13" s="242"/>
      <c r="GA13" s="242"/>
      <c r="GB13" s="242"/>
      <c r="GC13" s="242"/>
      <c r="GD13" s="242"/>
      <c r="GE13" s="242"/>
      <c r="GF13" s="242"/>
      <c r="GG13" s="242"/>
      <c r="GH13" s="242"/>
      <c r="GI13" s="242"/>
      <c r="GJ13" s="242"/>
      <c r="GK13" s="242"/>
      <c r="GL13" s="242"/>
      <c r="GM13" s="242"/>
      <c r="GN13" s="242"/>
      <c r="GO13" s="242"/>
      <c r="GP13" s="242"/>
      <c r="GQ13" s="242"/>
      <c r="GR13" s="242"/>
      <c r="GS13" s="242"/>
      <c r="GT13" s="242"/>
      <c r="GU13" s="242"/>
      <c r="GV13" s="242"/>
      <c r="GW13" s="242"/>
      <c r="GX13" s="242"/>
      <c r="GY13" s="242"/>
      <c r="GZ13" s="242"/>
      <c r="HA13" s="242"/>
      <c r="HB13" s="242"/>
      <c r="HC13" s="242"/>
      <c r="HD13" s="242"/>
      <c r="HE13" s="242"/>
      <c r="HF13" s="242"/>
      <c r="HG13" s="242"/>
      <c r="HH13" s="242"/>
      <c r="HI13" s="242"/>
      <c r="HJ13" s="242"/>
      <c r="HK13" s="242"/>
      <c r="HL13" s="242"/>
      <c r="HM13" s="242"/>
      <c r="HN13" s="242"/>
      <c r="HO13" s="242"/>
      <c r="HP13" s="242"/>
      <c r="HQ13" s="242"/>
      <c r="HR13" s="242"/>
      <c r="HS13" s="242"/>
      <c r="HT13" s="242"/>
      <c r="HU13" s="242"/>
      <c r="HV13" s="242"/>
      <c r="HW13" s="242"/>
      <c r="HX13" s="242"/>
      <c r="HY13" s="242"/>
      <c r="HZ13" s="242"/>
      <c r="IA13" s="242"/>
      <c r="IB13" s="242"/>
      <c r="IC13" s="242"/>
      <c r="ID13" s="242"/>
      <c r="IE13" s="242"/>
      <c r="IF13" s="242"/>
      <c r="IG13" s="242"/>
      <c r="IH13" s="242"/>
      <c r="II13" s="242"/>
      <c r="IJ13" s="242"/>
      <c r="IK13" s="242"/>
      <c r="IL13" s="242"/>
      <c r="IM13" s="242"/>
      <c r="IN13" s="242"/>
      <c r="IO13" s="242"/>
      <c r="IP13" s="242"/>
      <c r="IQ13" s="242"/>
      <c r="IR13" s="242"/>
      <c r="IS13" s="242"/>
      <c r="IT13" s="242"/>
      <c r="IU13" s="242"/>
    </row>
    <row r="14" spans="1:255" s="199" customFormat="1" ht="28.5" customHeight="1">
      <c r="A14" s="218" t="s">
        <v>37</v>
      </c>
      <c r="B14" s="219"/>
      <c r="C14" s="226" t="s">
        <v>38</v>
      </c>
      <c r="D14" s="219">
        <f t="shared" si="3"/>
        <v>362.62</v>
      </c>
      <c r="E14" s="219"/>
      <c r="F14" s="219"/>
      <c r="G14" s="219">
        <f t="shared" si="4"/>
        <v>362.62</v>
      </c>
      <c r="H14" s="222">
        <f>'一般公共预算支出表'!Q9</f>
        <v>362.62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  <c r="FH14" s="242"/>
      <c r="FI14" s="242"/>
      <c r="FJ14" s="242"/>
      <c r="FK14" s="242"/>
      <c r="FL14" s="242"/>
      <c r="FM14" s="242"/>
      <c r="FN14" s="242"/>
      <c r="FO14" s="242"/>
      <c r="FP14" s="242"/>
      <c r="FQ14" s="242"/>
      <c r="FR14" s="242"/>
      <c r="FS14" s="242"/>
      <c r="FT14" s="242"/>
      <c r="FU14" s="242"/>
      <c r="FV14" s="242"/>
      <c r="FW14" s="242"/>
      <c r="FX14" s="242"/>
      <c r="FY14" s="242"/>
      <c r="FZ14" s="242"/>
      <c r="GA14" s="242"/>
      <c r="GB14" s="242"/>
      <c r="GC14" s="242"/>
      <c r="GD14" s="242"/>
      <c r="GE14" s="242"/>
      <c r="GF14" s="242"/>
      <c r="GG14" s="242"/>
      <c r="GH14" s="242"/>
      <c r="GI14" s="242"/>
      <c r="GJ14" s="242"/>
      <c r="GK14" s="242"/>
      <c r="GL14" s="242"/>
      <c r="GM14" s="242"/>
      <c r="GN14" s="242"/>
      <c r="GO14" s="242"/>
      <c r="GP14" s="242"/>
      <c r="GQ14" s="242"/>
      <c r="GR14" s="242"/>
      <c r="GS14" s="242"/>
      <c r="GT14" s="242"/>
      <c r="GU14" s="242"/>
      <c r="GV14" s="242"/>
      <c r="GW14" s="242"/>
      <c r="GX14" s="242"/>
      <c r="GY14" s="242"/>
      <c r="GZ14" s="242"/>
      <c r="HA14" s="242"/>
      <c r="HB14" s="242"/>
      <c r="HC14" s="242"/>
      <c r="HD14" s="242"/>
      <c r="HE14" s="242"/>
      <c r="HF14" s="242"/>
      <c r="HG14" s="242"/>
      <c r="HH14" s="242"/>
      <c r="HI14" s="242"/>
      <c r="HJ14" s="242"/>
      <c r="HK14" s="242"/>
      <c r="HL14" s="242"/>
      <c r="HM14" s="242"/>
      <c r="HN14" s="242"/>
      <c r="HO14" s="242"/>
      <c r="HP14" s="242"/>
      <c r="HQ14" s="242"/>
      <c r="HR14" s="242"/>
      <c r="HS14" s="242"/>
      <c r="HT14" s="242"/>
      <c r="HU14" s="242"/>
      <c r="HV14" s="242"/>
      <c r="HW14" s="242"/>
      <c r="HX14" s="242"/>
      <c r="HY14" s="242"/>
      <c r="HZ14" s="242"/>
      <c r="IA14" s="242"/>
      <c r="IB14" s="242"/>
      <c r="IC14" s="242"/>
      <c r="ID14" s="242"/>
      <c r="IE14" s="242"/>
      <c r="IF14" s="242"/>
      <c r="IG14" s="242"/>
      <c r="IH14" s="242"/>
      <c r="II14" s="242"/>
      <c r="IJ14" s="242"/>
      <c r="IK14" s="242"/>
      <c r="IL14" s="242"/>
      <c r="IM14" s="242"/>
      <c r="IN14" s="242"/>
      <c r="IO14" s="242"/>
      <c r="IP14" s="242"/>
      <c r="IQ14" s="242"/>
      <c r="IR14" s="242"/>
      <c r="IS14" s="242"/>
      <c r="IT14" s="242"/>
      <c r="IU14" s="242"/>
    </row>
    <row r="15" spans="1:255" s="199" customFormat="1" ht="24.75" customHeight="1">
      <c r="A15" s="227" t="s">
        <v>39</v>
      </c>
      <c r="B15" s="219"/>
      <c r="C15" s="226" t="s">
        <v>40</v>
      </c>
      <c r="D15" s="219">
        <f t="shared" si="3"/>
        <v>0</v>
      </c>
      <c r="E15" s="219"/>
      <c r="F15" s="219"/>
      <c r="G15" s="219">
        <f t="shared" si="4"/>
        <v>0</v>
      </c>
      <c r="H15" s="219">
        <v>0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  <c r="ET15" s="242"/>
      <c r="EU15" s="242"/>
      <c r="EV15" s="242"/>
      <c r="EW15" s="242"/>
      <c r="EX15" s="242"/>
      <c r="EY15" s="242"/>
      <c r="EZ15" s="242"/>
      <c r="FA15" s="242"/>
      <c r="FB15" s="242"/>
      <c r="FC15" s="242"/>
      <c r="FD15" s="242"/>
      <c r="FE15" s="242"/>
      <c r="FF15" s="242"/>
      <c r="FG15" s="242"/>
      <c r="FH15" s="242"/>
      <c r="FI15" s="242"/>
      <c r="FJ15" s="242"/>
      <c r="FK15" s="242"/>
      <c r="FL15" s="242"/>
      <c r="FM15" s="242"/>
      <c r="FN15" s="242"/>
      <c r="FO15" s="242"/>
      <c r="FP15" s="242"/>
      <c r="FQ15" s="242"/>
      <c r="FR15" s="242"/>
      <c r="FS15" s="242"/>
      <c r="FT15" s="242"/>
      <c r="FU15" s="242"/>
      <c r="FV15" s="242"/>
      <c r="FW15" s="242"/>
      <c r="FX15" s="242"/>
      <c r="FY15" s="242"/>
      <c r="FZ15" s="242"/>
      <c r="GA15" s="242"/>
      <c r="GB15" s="242"/>
      <c r="GC15" s="242"/>
      <c r="GD15" s="242"/>
      <c r="GE15" s="242"/>
      <c r="GF15" s="242"/>
      <c r="GG15" s="242"/>
      <c r="GH15" s="242"/>
      <c r="GI15" s="242"/>
      <c r="GJ15" s="242"/>
      <c r="GK15" s="242"/>
      <c r="GL15" s="242"/>
      <c r="GM15" s="242"/>
      <c r="GN15" s="242"/>
      <c r="GO15" s="242"/>
      <c r="GP15" s="242"/>
      <c r="GQ15" s="242"/>
      <c r="GR15" s="242"/>
      <c r="GS15" s="242"/>
      <c r="GT15" s="242"/>
      <c r="GU15" s="242"/>
      <c r="GV15" s="242"/>
      <c r="GW15" s="242"/>
      <c r="GX15" s="242"/>
      <c r="GY15" s="242"/>
      <c r="GZ15" s="242"/>
      <c r="HA15" s="242"/>
      <c r="HB15" s="242"/>
      <c r="HC15" s="242"/>
      <c r="HD15" s="242"/>
      <c r="HE15" s="242"/>
      <c r="HF15" s="242"/>
      <c r="HG15" s="242"/>
      <c r="HH15" s="242"/>
      <c r="HI15" s="242"/>
      <c r="HJ15" s="242"/>
      <c r="HK15" s="242"/>
      <c r="HL15" s="242"/>
      <c r="HM15" s="242"/>
      <c r="HN15" s="242"/>
      <c r="HO15" s="242"/>
      <c r="HP15" s="242"/>
      <c r="HQ15" s="242"/>
      <c r="HR15" s="242"/>
      <c r="HS15" s="242"/>
      <c r="HT15" s="242"/>
      <c r="HU15" s="242"/>
      <c r="HV15" s="242"/>
      <c r="HW15" s="242"/>
      <c r="HX15" s="242"/>
      <c r="HY15" s="242"/>
      <c r="HZ15" s="242"/>
      <c r="IA15" s="242"/>
      <c r="IB15" s="242"/>
      <c r="IC15" s="242"/>
      <c r="ID15" s="242"/>
      <c r="IE15" s="242"/>
      <c r="IF15" s="242"/>
      <c r="IG15" s="242"/>
      <c r="IH15" s="242"/>
      <c r="II15" s="242"/>
      <c r="IJ15" s="242"/>
      <c r="IK15" s="242"/>
      <c r="IL15" s="242"/>
      <c r="IM15" s="242"/>
      <c r="IN15" s="242"/>
      <c r="IO15" s="242"/>
      <c r="IP15" s="242"/>
      <c r="IQ15" s="242"/>
      <c r="IR15" s="242"/>
      <c r="IS15" s="242"/>
      <c r="IT15" s="242"/>
      <c r="IU15" s="242"/>
    </row>
    <row r="16" spans="1:255" s="199" customFormat="1" ht="24.75" customHeight="1">
      <c r="A16" s="228" t="s">
        <v>41</v>
      </c>
      <c r="B16" s="229"/>
      <c r="C16" s="230" t="s">
        <v>42</v>
      </c>
      <c r="D16" s="219">
        <f t="shared" si="3"/>
        <v>0</v>
      </c>
      <c r="E16" s="219"/>
      <c r="F16" s="219"/>
      <c r="G16" s="219">
        <f t="shared" si="4"/>
        <v>0</v>
      </c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  <c r="ET16" s="242"/>
      <c r="EU16" s="242"/>
      <c r="EV16" s="242"/>
      <c r="EW16" s="242"/>
      <c r="EX16" s="242"/>
      <c r="EY16" s="242"/>
      <c r="EZ16" s="242"/>
      <c r="FA16" s="242"/>
      <c r="FB16" s="242"/>
      <c r="FC16" s="242"/>
      <c r="FD16" s="242"/>
      <c r="FE16" s="242"/>
      <c r="FF16" s="242"/>
      <c r="FG16" s="242"/>
      <c r="FH16" s="242"/>
      <c r="FI16" s="242"/>
      <c r="FJ16" s="242"/>
      <c r="FK16" s="242"/>
      <c r="FL16" s="242"/>
      <c r="FM16" s="242"/>
      <c r="FN16" s="242"/>
      <c r="FO16" s="242"/>
      <c r="FP16" s="242"/>
      <c r="FQ16" s="242"/>
      <c r="FR16" s="242"/>
      <c r="FS16" s="242"/>
      <c r="FT16" s="242"/>
      <c r="FU16" s="242"/>
      <c r="FV16" s="242"/>
      <c r="FW16" s="242"/>
      <c r="FX16" s="242"/>
      <c r="FY16" s="242"/>
      <c r="FZ16" s="242"/>
      <c r="GA16" s="242"/>
      <c r="GB16" s="242"/>
      <c r="GC16" s="242"/>
      <c r="GD16" s="242"/>
      <c r="GE16" s="242"/>
      <c r="GF16" s="242"/>
      <c r="GG16" s="242"/>
      <c r="GH16" s="242"/>
      <c r="GI16" s="242"/>
      <c r="GJ16" s="242"/>
      <c r="GK16" s="242"/>
      <c r="GL16" s="242"/>
      <c r="GM16" s="242"/>
      <c r="GN16" s="242"/>
      <c r="GO16" s="242"/>
      <c r="GP16" s="242"/>
      <c r="GQ16" s="242"/>
      <c r="GR16" s="242"/>
      <c r="GS16" s="242"/>
      <c r="GT16" s="242"/>
      <c r="GU16" s="242"/>
      <c r="GV16" s="242"/>
      <c r="GW16" s="242"/>
      <c r="GX16" s="242"/>
      <c r="GY16" s="242"/>
      <c r="GZ16" s="242"/>
      <c r="HA16" s="242"/>
      <c r="HB16" s="242"/>
      <c r="HC16" s="242"/>
      <c r="HD16" s="242"/>
      <c r="HE16" s="242"/>
      <c r="HF16" s="242"/>
      <c r="HG16" s="242"/>
      <c r="HH16" s="242"/>
      <c r="HI16" s="242"/>
      <c r="HJ16" s="242"/>
      <c r="HK16" s="242"/>
      <c r="HL16" s="242"/>
      <c r="HM16" s="242"/>
      <c r="HN16" s="242"/>
      <c r="HO16" s="242"/>
      <c r="HP16" s="242"/>
      <c r="HQ16" s="242"/>
      <c r="HR16" s="242"/>
      <c r="HS16" s="242"/>
      <c r="HT16" s="242"/>
      <c r="HU16" s="242"/>
      <c r="HV16" s="242"/>
      <c r="HW16" s="242"/>
      <c r="HX16" s="242"/>
      <c r="HY16" s="242"/>
      <c r="HZ16" s="242"/>
      <c r="IA16" s="242"/>
      <c r="IB16" s="242"/>
      <c r="IC16" s="242"/>
      <c r="ID16" s="242"/>
      <c r="IE16" s="242"/>
      <c r="IF16" s="242"/>
      <c r="IG16" s="242"/>
      <c r="IH16" s="242"/>
      <c r="II16" s="242"/>
      <c r="IJ16" s="242"/>
      <c r="IK16" s="242"/>
      <c r="IL16" s="242"/>
      <c r="IM16" s="242"/>
      <c r="IN16" s="242"/>
      <c r="IO16" s="242"/>
      <c r="IP16" s="242"/>
      <c r="IQ16" s="242"/>
      <c r="IR16" s="242"/>
      <c r="IS16" s="242"/>
      <c r="IT16" s="242"/>
      <c r="IU16" s="242"/>
    </row>
    <row r="17" spans="1:255" s="199" customFormat="1" ht="24.75" customHeight="1">
      <c r="A17" s="231" t="s">
        <v>43</v>
      </c>
      <c r="B17" s="229"/>
      <c r="C17" s="230" t="s">
        <v>44</v>
      </c>
      <c r="D17" s="219">
        <f t="shared" si="3"/>
        <v>0</v>
      </c>
      <c r="E17" s="219"/>
      <c r="F17" s="219"/>
      <c r="G17" s="219">
        <f t="shared" si="4"/>
        <v>0</v>
      </c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2"/>
      <c r="FS17" s="242"/>
      <c r="FT17" s="242"/>
      <c r="FU17" s="242"/>
      <c r="FV17" s="242"/>
      <c r="FW17" s="242"/>
      <c r="FX17" s="242"/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2"/>
      <c r="GJ17" s="242"/>
      <c r="GK17" s="242"/>
      <c r="GL17" s="242"/>
      <c r="GM17" s="242"/>
      <c r="GN17" s="242"/>
      <c r="GO17" s="242"/>
      <c r="GP17" s="242"/>
      <c r="GQ17" s="242"/>
      <c r="GR17" s="242"/>
      <c r="GS17" s="242"/>
      <c r="GT17" s="242"/>
      <c r="GU17" s="242"/>
      <c r="GV17" s="242"/>
      <c r="GW17" s="242"/>
      <c r="GX17" s="242"/>
      <c r="GY17" s="242"/>
      <c r="GZ17" s="242"/>
      <c r="HA17" s="242"/>
      <c r="HB17" s="242"/>
      <c r="HC17" s="242"/>
      <c r="HD17" s="242"/>
      <c r="HE17" s="242"/>
      <c r="HF17" s="242"/>
      <c r="HG17" s="242"/>
      <c r="HH17" s="242"/>
      <c r="HI17" s="242"/>
      <c r="HJ17" s="242"/>
      <c r="HK17" s="242"/>
      <c r="HL17" s="242"/>
      <c r="HM17" s="242"/>
      <c r="HN17" s="242"/>
      <c r="HO17" s="242"/>
      <c r="HP17" s="242"/>
      <c r="HQ17" s="242"/>
      <c r="HR17" s="242"/>
      <c r="HS17" s="242"/>
      <c r="HT17" s="242"/>
      <c r="HU17" s="242"/>
      <c r="HV17" s="242"/>
      <c r="HW17" s="242"/>
      <c r="HX17" s="242"/>
      <c r="HY17" s="242"/>
      <c r="HZ17" s="242"/>
      <c r="IA17" s="242"/>
      <c r="IB17" s="242"/>
      <c r="IC17" s="242"/>
      <c r="ID17" s="242"/>
      <c r="IE17" s="242"/>
      <c r="IF17" s="242"/>
      <c r="IG17" s="242"/>
      <c r="IH17" s="242"/>
      <c r="II17" s="242"/>
      <c r="IJ17" s="242"/>
      <c r="IK17" s="242"/>
      <c r="IL17" s="242"/>
      <c r="IM17" s="242"/>
      <c r="IN17" s="242"/>
      <c r="IO17" s="242"/>
      <c r="IP17" s="242"/>
      <c r="IQ17" s="242"/>
      <c r="IR17" s="242"/>
      <c r="IS17" s="242"/>
      <c r="IT17" s="242"/>
      <c r="IU17" s="242"/>
    </row>
    <row r="18" spans="1:255" s="199" customFormat="1" ht="24.75" customHeight="1">
      <c r="A18" s="228" t="s">
        <v>45</v>
      </c>
      <c r="B18" s="229"/>
      <c r="C18" s="230" t="s">
        <v>46</v>
      </c>
      <c r="D18" s="219">
        <f t="shared" si="3"/>
        <v>0</v>
      </c>
      <c r="E18" s="219"/>
      <c r="F18" s="219"/>
      <c r="G18" s="219">
        <f t="shared" si="4"/>
        <v>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2"/>
      <c r="EF18" s="242"/>
      <c r="EG18" s="242"/>
      <c r="EH18" s="242"/>
      <c r="EI18" s="242"/>
      <c r="EJ18" s="242"/>
      <c r="EK18" s="242"/>
      <c r="EL18" s="242"/>
      <c r="EM18" s="242"/>
      <c r="EN18" s="242"/>
      <c r="EO18" s="242"/>
      <c r="EP18" s="242"/>
      <c r="EQ18" s="242"/>
      <c r="ER18" s="242"/>
      <c r="ES18" s="242"/>
      <c r="ET18" s="242"/>
      <c r="EU18" s="242"/>
      <c r="EV18" s="242"/>
      <c r="EW18" s="242"/>
      <c r="EX18" s="242"/>
      <c r="EY18" s="242"/>
      <c r="EZ18" s="242"/>
      <c r="FA18" s="242"/>
      <c r="FB18" s="242"/>
      <c r="FC18" s="242"/>
      <c r="FD18" s="242"/>
      <c r="FE18" s="242"/>
      <c r="FF18" s="242"/>
      <c r="FG18" s="242"/>
      <c r="FH18" s="242"/>
      <c r="FI18" s="242"/>
      <c r="FJ18" s="242"/>
      <c r="FK18" s="242"/>
      <c r="FL18" s="242"/>
      <c r="FM18" s="242"/>
      <c r="FN18" s="242"/>
      <c r="FO18" s="242"/>
      <c r="FP18" s="242"/>
      <c r="FQ18" s="242"/>
      <c r="FR18" s="242"/>
      <c r="FS18" s="242"/>
      <c r="FT18" s="242"/>
      <c r="FU18" s="242"/>
      <c r="FV18" s="242"/>
      <c r="FW18" s="242"/>
      <c r="FX18" s="242"/>
      <c r="FY18" s="242"/>
      <c r="FZ18" s="242"/>
      <c r="GA18" s="242"/>
      <c r="GB18" s="242"/>
      <c r="GC18" s="242"/>
      <c r="GD18" s="242"/>
      <c r="GE18" s="242"/>
      <c r="GF18" s="242"/>
      <c r="GG18" s="242"/>
      <c r="GH18" s="242"/>
      <c r="GI18" s="242"/>
      <c r="GJ18" s="242"/>
      <c r="GK18" s="242"/>
      <c r="GL18" s="242"/>
      <c r="GM18" s="242"/>
      <c r="GN18" s="242"/>
      <c r="GO18" s="242"/>
      <c r="GP18" s="242"/>
      <c r="GQ18" s="242"/>
      <c r="GR18" s="242"/>
      <c r="GS18" s="242"/>
      <c r="GT18" s="242"/>
      <c r="GU18" s="242"/>
      <c r="GV18" s="242"/>
      <c r="GW18" s="242"/>
      <c r="GX18" s="242"/>
      <c r="GY18" s="242"/>
      <c r="GZ18" s="242"/>
      <c r="HA18" s="242"/>
      <c r="HB18" s="242"/>
      <c r="HC18" s="242"/>
      <c r="HD18" s="242"/>
      <c r="HE18" s="242"/>
      <c r="HF18" s="242"/>
      <c r="HG18" s="242"/>
      <c r="HH18" s="242"/>
      <c r="HI18" s="242"/>
      <c r="HJ18" s="242"/>
      <c r="HK18" s="242"/>
      <c r="HL18" s="242"/>
      <c r="HM18" s="242"/>
      <c r="HN18" s="242"/>
      <c r="HO18" s="242"/>
      <c r="HP18" s="242"/>
      <c r="HQ18" s="242"/>
      <c r="HR18" s="242"/>
      <c r="HS18" s="242"/>
      <c r="HT18" s="242"/>
      <c r="HU18" s="242"/>
      <c r="HV18" s="242"/>
      <c r="HW18" s="242"/>
      <c r="HX18" s="242"/>
      <c r="HY18" s="242"/>
      <c r="HZ18" s="242"/>
      <c r="IA18" s="242"/>
      <c r="IB18" s="242"/>
      <c r="IC18" s="242"/>
      <c r="ID18" s="242"/>
      <c r="IE18" s="242"/>
      <c r="IF18" s="242"/>
      <c r="IG18" s="242"/>
      <c r="IH18" s="242"/>
      <c r="II18" s="242"/>
      <c r="IJ18" s="242"/>
      <c r="IK18" s="242"/>
      <c r="IL18" s="242"/>
      <c r="IM18" s="242"/>
      <c r="IN18" s="242"/>
      <c r="IO18" s="242"/>
      <c r="IP18" s="242"/>
      <c r="IQ18" s="242"/>
      <c r="IR18" s="242"/>
      <c r="IS18" s="242"/>
      <c r="IT18" s="242"/>
      <c r="IU18" s="242"/>
    </row>
    <row r="19" spans="1:255" ht="24" customHeight="1">
      <c r="A19" s="231"/>
      <c r="B19" s="229"/>
      <c r="C19" s="232" t="s">
        <v>47</v>
      </c>
      <c r="D19" s="219">
        <f t="shared" si="3"/>
        <v>0</v>
      </c>
      <c r="E19" s="219"/>
      <c r="F19" s="219"/>
      <c r="G19" s="219">
        <f t="shared" si="4"/>
        <v>0</v>
      </c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0"/>
      <c r="FK19" s="240"/>
      <c r="FL19" s="240"/>
      <c r="FM19" s="240"/>
      <c r="FN19" s="240"/>
      <c r="FO19" s="240"/>
      <c r="FP19" s="240"/>
      <c r="FQ19" s="240"/>
      <c r="FR19" s="240"/>
      <c r="FS19" s="240"/>
      <c r="FT19" s="240"/>
      <c r="FU19" s="240"/>
      <c r="FV19" s="240"/>
      <c r="FW19" s="240"/>
      <c r="FX19" s="240"/>
      <c r="FY19" s="240"/>
      <c r="FZ19" s="240"/>
      <c r="GA19" s="240"/>
      <c r="GB19" s="240"/>
      <c r="GC19" s="240"/>
      <c r="GD19" s="240"/>
      <c r="GE19" s="240"/>
      <c r="GF19" s="240"/>
      <c r="GG19" s="240"/>
      <c r="GH19" s="240"/>
      <c r="GI19" s="240"/>
      <c r="GJ19" s="240"/>
      <c r="GK19" s="240"/>
      <c r="GL19" s="240"/>
      <c r="GM19" s="240"/>
      <c r="GN19" s="240"/>
      <c r="GO19" s="240"/>
      <c r="GP19" s="240"/>
      <c r="GQ19" s="240"/>
      <c r="GR19" s="240"/>
      <c r="GS19" s="240"/>
      <c r="GT19" s="240"/>
      <c r="GU19" s="240"/>
      <c r="GV19" s="240"/>
      <c r="GW19" s="240"/>
      <c r="GX19" s="240"/>
      <c r="GY19" s="240"/>
      <c r="GZ19" s="240"/>
      <c r="HA19" s="240"/>
      <c r="HB19" s="240"/>
      <c r="HC19" s="240"/>
      <c r="HD19" s="240"/>
      <c r="HE19" s="240"/>
      <c r="HF19" s="240"/>
      <c r="HG19" s="240"/>
      <c r="HH19" s="240"/>
      <c r="HI19" s="240"/>
      <c r="HJ19" s="240"/>
      <c r="HK19" s="240"/>
      <c r="HL19" s="240"/>
      <c r="HM19" s="240"/>
      <c r="HN19" s="240"/>
      <c r="HO19" s="240"/>
      <c r="HP19" s="240"/>
      <c r="HQ19" s="240"/>
      <c r="HR19" s="240"/>
      <c r="HS19" s="240"/>
      <c r="HT19" s="240"/>
      <c r="HU19" s="240"/>
      <c r="HV19" s="240"/>
      <c r="HW19" s="240"/>
      <c r="HX19" s="240"/>
      <c r="HY19" s="240"/>
      <c r="HZ19" s="240"/>
      <c r="IA19" s="240"/>
      <c r="IB19" s="240"/>
      <c r="IC19" s="240"/>
      <c r="ID19" s="240"/>
      <c r="IE19" s="240"/>
      <c r="IF19" s="240"/>
      <c r="IG19" s="240"/>
      <c r="IH19" s="240"/>
      <c r="II19" s="240"/>
      <c r="IJ19" s="240"/>
      <c r="IK19" s="240"/>
      <c r="IL19" s="240"/>
      <c r="IM19" s="240"/>
      <c r="IN19" s="240"/>
      <c r="IO19" s="240"/>
      <c r="IP19" s="240"/>
      <c r="IQ19" s="240"/>
      <c r="IR19" s="240"/>
      <c r="IS19" s="240"/>
      <c r="IT19" s="240"/>
      <c r="IU19" s="240"/>
    </row>
    <row r="20" spans="1:255" ht="24" customHeight="1">
      <c r="A20" s="233" t="s">
        <v>48</v>
      </c>
      <c r="B20" s="229">
        <f>SUM(B7:B19)</f>
        <v>1010.07464</v>
      </c>
      <c r="C20" s="232" t="s">
        <v>49</v>
      </c>
      <c r="D20" s="219">
        <f>SUM(E20:R20)</f>
        <v>0</v>
      </c>
      <c r="E20" s="229"/>
      <c r="F20" s="229"/>
      <c r="G20" s="219">
        <f t="shared" si="4"/>
        <v>0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0"/>
      <c r="ET20" s="240"/>
      <c r="EU20" s="240"/>
      <c r="EV20" s="240"/>
      <c r="EW20" s="240"/>
      <c r="EX20" s="240"/>
      <c r="EY20" s="240"/>
      <c r="EZ20" s="240"/>
      <c r="FA20" s="240"/>
      <c r="FB20" s="240"/>
      <c r="FC20" s="240"/>
      <c r="FD20" s="240"/>
      <c r="FE20" s="240"/>
      <c r="FF20" s="240"/>
      <c r="FG20" s="240"/>
      <c r="FH20" s="240"/>
      <c r="FI20" s="240"/>
      <c r="FJ20" s="240"/>
      <c r="FK20" s="240"/>
      <c r="FL20" s="240"/>
      <c r="FM20" s="240"/>
      <c r="FN20" s="240"/>
      <c r="FO20" s="240"/>
      <c r="FP20" s="240"/>
      <c r="FQ20" s="240"/>
      <c r="FR20" s="240"/>
      <c r="FS20" s="240"/>
      <c r="FT20" s="240"/>
      <c r="FU20" s="240"/>
      <c r="FV20" s="240"/>
      <c r="FW20" s="240"/>
      <c r="FX20" s="240"/>
      <c r="FY20" s="240"/>
      <c r="FZ20" s="240"/>
      <c r="GA20" s="240"/>
      <c r="GB20" s="240"/>
      <c r="GC20" s="240"/>
      <c r="GD20" s="240"/>
      <c r="GE20" s="240"/>
      <c r="GF20" s="240"/>
      <c r="GG20" s="240"/>
      <c r="GH20" s="240"/>
      <c r="GI20" s="240"/>
      <c r="GJ20" s="240"/>
      <c r="GK20" s="240"/>
      <c r="GL20" s="240"/>
      <c r="GM20" s="240"/>
      <c r="GN20" s="240"/>
      <c r="GO20" s="240"/>
      <c r="GP20" s="240"/>
      <c r="GQ20" s="240"/>
      <c r="GR20" s="240"/>
      <c r="GS20" s="240"/>
      <c r="GT20" s="240"/>
      <c r="GU20" s="240"/>
      <c r="GV20" s="240"/>
      <c r="GW20" s="240"/>
      <c r="GX20" s="240"/>
      <c r="GY20" s="240"/>
      <c r="GZ20" s="240"/>
      <c r="HA20" s="240"/>
      <c r="HB20" s="240"/>
      <c r="HC20" s="240"/>
      <c r="HD20" s="240"/>
      <c r="HE20" s="240"/>
      <c r="HF20" s="240"/>
      <c r="HG20" s="240"/>
      <c r="HH20" s="240"/>
      <c r="HI20" s="240"/>
      <c r="HJ20" s="240"/>
      <c r="HK20" s="240"/>
      <c r="HL20" s="240"/>
      <c r="HM20" s="240"/>
      <c r="HN20" s="240"/>
      <c r="HO20" s="240"/>
      <c r="HP20" s="240"/>
      <c r="HQ20" s="240"/>
      <c r="HR20" s="240"/>
      <c r="HS20" s="240"/>
      <c r="HT20" s="240"/>
      <c r="HU20" s="240"/>
      <c r="HV20" s="240"/>
      <c r="HW20" s="240"/>
      <c r="HX20" s="240"/>
      <c r="HY20" s="240"/>
      <c r="HZ20" s="240"/>
      <c r="IA20" s="240"/>
      <c r="IB20" s="240"/>
      <c r="IC20" s="240"/>
      <c r="ID20" s="240"/>
      <c r="IE20" s="240"/>
      <c r="IF20" s="240"/>
      <c r="IG20" s="240"/>
      <c r="IH20" s="240"/>
      <c r="II20" s="240"/>
      <c r="IJ20" s="240"/>
      <c r="IK20" s="240"/>
      <c r="IL20" s="240"/>
      <c r="IM20" s="240"/>
      <c r="IN20" s="240"/>
      <c r="IO20" s="240"/>
      <c r="IP20" s="240"/>
      <c r="IQ20" s="240"/>
      <c r="IR20" s="240"/>
      <c r="IS20" s="240"/>
      <c r="IT20" s="240"/>
      <c r="IU20" s="240"/>
    </row>
    <row r="21" spans="1:255" s="199" customFormat="1" ht="27" customHeight="1">
      <c r="A21" s="234" t="s">
        <v>50</v>
      </c>
      <c r="B21" s="229"/>
      <c r="C21" s="232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2"/>
      <c r="FF21" s="242"/>
      <c r="FG21" s="242"/>
      <c r="FH21" s="242"/>
      <c r="FI21" s="242"/>
      <c r="FJ21" s="242"/>
      <c r="FK21" s="242"/>
      <c r="FL21" s="242"/>
      <c r="FM21" s="242"/>
      <c r="FN21" s="242"/>
      <c r="FO21" s="242"/>
      <c r="FP21" s="242"/>
      <c r="FQ21" s="242"/>
      <c r="FR21" s="242"/>
      <c r="FS21" s="242"/>
      <c r="FT21" s="242"/>
      <c r="FU21" s="242"/>
      <c r="FV21" s="242"/>
      <c r="FW21" s="242"/>
      <c r="FX21" s="242"/>
      <c r="FY21" s="242"/>
      <c r="FZ21" s="242"/>
      <c r="GA21" s="242"/>
      <c r="GB21" s="242"/>
      <c r="GC21" s="242"/>
      <c r="GD21" s="242"/>
      <c r="GE21" s="242"/>
      <c r="GF21" s="242"/>
      <c r="GG21" s="242"/>
      <c r="GH21" s="242"/>
      <c r="GI21" s="242"/>
      <c r="GJ21" s="242"/>
      <c r="GK21" s="242"/>
      <c r="GL21" s="242"/>
      <c r="GM21" s="242"/>
      <c r="GN21" s="242"/>
      <c r="GO21" s="242"/>
      <c r="GP21" s="242"/>
      <c r="GQ21" s="242"/>
      <c r="GR21" s="242"/>
      <c r="GS21" s="242"/>
      <c r="GT21" s="242"/>
      <c r="GU21" s="242"/>
      <c r="GV21" s="242"/>
      <c r="GW21" s="242"/>
      <c r="GX21" s="242"/>
      <c r="GY21" s="242"/>
      <c r="GZ21" s="242"/>
      <c r="HA21" s="242"/>
      <c r="HB21" s="242"/>
      <c r="HC21" s="242"/>
      <c r="HD21" s="242"/>
      <c r="HE21" s="242"/>
      <c r="HF21" s="242"/>
      <c r="HG21" s="242"/>
      <c r="HH21" s="242"/>
      <c r="HI21" s="242"/>
      <c r="HJ21" s="242"/>
      <c r="HK21" s="242"/>
      <c r="HL21" s="242"/>
      <c r="HM21" s="242"/>
      <c r="HN21" s="242"/>
      <c r="HO21" s="242"/>
      <c r="HP21" s="242"/>
      <c r="HQ21" s="242"/>
      <c r="HR21" s="242"/>
      <c r="HS21" s="242"/>
      <c r="HT21" s="242"/>
      <c r="HU21" s="242"/>
      <c r="HV21" s="242"/>
      <c r="HW21" s="242"/>
      <c r="HX21" s="242"/>
      <c r="HY21" s="242"/>
      <c r="HZ21" s="242"/>
      <c r="IA21" s="242"/>
      <c r="IB21" s="242"/>
      <c r="IC21" s="242"/>
      <c r="ID21" s="242"/>
      <c r="IE21" s="242"/>
      <c r="IF21" s="242"/>
      <c r="IG21" s="242"/>
      <c r="IH21" s="242"/>
      <c r="II21" s="242"/>
      <c r="IJ21" s="242"/>
      <c r="IK21" s="242"/>
      <c r="IL21" s="242"/>
      <c r="IM21" s="242"/>
      <c r="IN21" s="242"/>
      <c r="IO21" s="242"/>
      <c r="IP21" s="242"/>
      <c r="IQ21" s="242"/>
      <c r="IR21" s="242"/>
      <c r="IS21" s="242"/>
      <c r="IT21" s="242"/>
      <c r="IU21" s="242"/>
    </row>
    <row r="22" spans="1:255" s="199" customFormat="1" ht="24" customHeight="1">
      <c r="A22" s="234" t="s">
        <v>51</v>
      </c>
      <c r="B22" s="229"/>
      <c r="C22" s="232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242"/>
      <c r="EG22" s="242"/>
      <c r="EH22" s="242"/>
      <c r="EI22" s="242"/>
      <c r="EJ22" s="242"/>
      <c r="EK22" s="242"/>
      <c r="EL22" s="242"/>
      <c r="EM22" s="242"/>
      <c r="EN22" s="242"/>
      <c r="EO22" s="242"/>
      <c r="EP22" s="242"/>
      <c r="EQ22" s="242"/>
      <c r="ER22" s="242"/>
      <c r="ES22" s="242"/>
      <c r="ET22" s="242"/>
      <c r="EU22" s="242"/>
      <c r="EV22" s="242"/>
      <c r="EW22" s="242"/>
      <c r="EX22" s="242"/>
      <c r="EY22" s="242"/>
      <c r="EZ22" s="242"/>
      <c r="FA22" s="242"/>
      <c r="FB22" s="242"/>
      <c r="FC22" s="242"/>
      <c r="FD22" s="242"/>
      <c r="FE22" s="242"/>
      <c r="FF22" s="242"/>
      <c r="FG22" s="242"/>
      <c r="FH22" s="242"/>
      <c r="FI22" s="242"/>
      <c r="FJ22" s="242"/>
      <c r="FK22" s="242"/>
      <c r="FL22" s="242"/>
      <c r="FM22" s="242"/>
      <c r="FN22" s="242"/>
      <c r="FO22" s="242"/>
      <c r="FP22" s="242"/>
      <c r="FQ22" s="242"/>
      <c r="FR22" s="242"/>
      <c r="FS22" s="242"/>
      <c r="FT22" s="242"/>
      <c r="FU22" s="242"/>
      <c r="FV22" s="242"/>
      <c r="FW22" s="242"/>
      <c r="FX22" s="242"/>
      <c r="FY22" s="242"/>
      <c r="FZ22" s="242"/>
      <c r="GA22" s="242"/>
      <c r="GB22" s="242"/>
      <c r="GC22" s="242"/>
      <c r="GD22" s="242"/>
      <c r="GE22" s="242"/>
      <c r="GF22" s="242"/>
      <c r="GG22" s="242"/>
      <c r="GH22" s="242"/>
      <c r="GI22" s="242"/>
      <c r="GJ22" s="242"/>
      <c r="GK22" s="242"/>
      <c r="GL22" s="242"/>
      <c r="GM22" s="242"/>
      <c r="GN22" s="242"/>
      <c r="GO22" s="242"/>
      <c r="GP22" s="242"/>
      <c r="GQ22" s="242"/>
      <c r="GR22" s="242"/>
      <c r="GS22" s="242"/>
      <c r="GT22" s="242"/>
      <c r="GU22" s="242"/>
      <c r="GV22" s="242"/>
      <c r="GW22" s="242"/>
      <c r="GX22" s="242"/>
      <c r="GY22" s="242"/>
      <c r="GZ22" s="242"/>
      <c r="HA22" s="242"/>
      <c r="HB22" s="242"/>
      <c r="HC22" s="242"/>
      <c r="HD22" s="242"/>
      <c r="HE22" s="242"/>
      <c r="HF22" s="242"/>
      <c r="HG22" s="242"/>
      <c r="HH22" s="242"/>
      <c r="HI22" s="242"/>
      <c r="HJ22" s="242"/>
      <c r="HK22" s="242"/>
      <c r="HL22" s="242"/>
      <c r="HM22" s="242"/>
      <c r="HN22" s="242"/>
      <c r="HO22" s="242"/>
      <c r="HP22" s="242"/>
      <c r="HQ22" s="242"/>
      <c r="HR22" s="242"/>
      <c r="HS22" s="242"/>
      <c r="HT22" s="242"/>
      <c r="HU22" s="242"/>
      <c r="HV22" s="242"/>
      <c r="HW22" s="242"/>
      <c r="HX22" s="242"/>
      <c r="HY22" s="242"/>
      <c r="HZ22" s="242"/>
      <c r="IA22" s="242"/>
      <c r="IB22" s="242"/>
      <c r="IC22" s="242"/>
      <c r="ID22" s="242"/>
      <c r="IE22" s="242"/>
      <c r="IF22" s="242"/>
      <c r="IG22" s="242"/>
      <c r="IH22" s="242"/>
      <c r="II22" s="242"/>
      <c r="IJ22" s="242"/>
      <c r="IK22" s="242"/>
      <c r="IL22" s="242"/>
      <c r="IM22" s="242"/>
      <c r="IN22" s="242"/>
      <c r="IO22" s="242"/>
      <c r="IP22" s="242"/>
      <c r="IQ22" s="242"/>
      <c r="IR22" s="242"/>
      <c r="IS22" s="242"/>
      <c r="IT22" s="242"/>
      <c r="IU22" s="242"/>
    </row>
    <row r="23" spans="1:255" ht="20.25" customHeight="1">
      <c r="A23" s="234"/>
      <c r="B23" s="229"/>
      <c r="C23" s="232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  <c r="IL23" s="240"/>
      <c r="IM23" s="240"/>
      <c r="IN23" s="240"/>
      <c r="IO23" s="240"/>
      <c r="IP23" s="240"/>
      <c r="IQ23" s="240"/>
      <c r="IR23" s="240"/>
      <c r="IS23" s="240"/>
      <c r="IT23" s="240"/>
      <c r="IU23" s="240"/>
    </row>
    <row r="24" spans="1:255" s="199" customFormat="1" ht="21" customHeight="1">
      <c r="A24" s="235" t="s">
        <v>52</v>
      </c>
      <c r="B24" s="229">
        <f>SUM(B20:B22)</f>
        <v>1010.07464</v>
      </c>
      <c r="C24" s="236" t="s">
        <v>53</v>
      </c>
      <c r="D24" s="229">
        <f>D7+D11</f>
        <v>1010.07464</v>
      </c>
      <c r="E24" s="229">
        <f aca="true" t="shared" si="5" ref="E24:R24">E7+E11</f>
        <v>0</v>
      </c>
      <c r="F24" s="229">
        <f t="shared" si="5"/>
        <v>0</v>
      </c>
      <c r="G24" s="229">
        <f t="shared" si="5"/>
        <v>1010.07464</v>
      </c>
      <c r="H24" s="229">
        <f t="shared" si="5"/>
        <v>1010.07464</v>
      </c>
      <c r="I24" s="229">
        <f t="shared" si="5"/>
        <v>0</v>
      </c>
      <c r="J24" s="229">
        <f t="shared" si="5"/>
        <v>0</v>
      </c>
      <c r="K24" s="229">
        <f t="shared" si="5"/>
        <v>0</v>
      </c>
      <c r="L24" s="229">
        <f t="shared" si="5"/>
        <v>0</v>
      </c>
      <c r="M24" s="229">
        <f t="shared" si="5"/>
        <v>0</v>
      </c>
      <c r="N24" s="229">
        <f t="shared" si="5"/>
        <v>0</v>
      </c>
      <c r="O24" s="229">
        <f t="shared" si="5"/>
        <v>0</v>
      </c>
      <c r="P24" s="229">
        <f t="shared" si="5"/>
        <v>0</v>
      </c>
      <c r="Q24" s="229">
        <f t="shared" si="5"/>
        <v>0</v>
      </c>
      <c r="R24" s="229">
        <f t="shared" si="5"/>
        <v>0</v>
      </c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242"/>
      <c r="EG24" s="242"/>
      <c r="EH24" s="242"/>
      <c r="EI24" s="242"/>
      <c r="EJ24" s="242"/>
      <c r="EK24" s="242"/>
      <c r="EL24" s="242"/>
      <c r="EM24" s="242"/>
      <c r="EN24" s="242"/>
      <c r="EO24" s="242"/>
      <c r="EP24" s="242"/>
      <c r="EQ24" s="242"/>
      <c r="ER24" s="242"/>
      <c r="ES24" s="242"/>
      <c r="ET24" s="242"/>
      <c r="EU24" s="242"/>
      <c r="EV24" s="242"/>
      <c r="EW24" s="242"/>
      <c r="EX24" s="242"/>
      <c r="EY24" s="242"/>
      <c r="EZ24" s="242"/>
      <c r="FA24" s="242"/>
      <c r="FB24" s="242"/>
      <c r="FC24" s="242"/>
      <c r="FD24" s="242"/>
      <c r="FE24" s="242"/>
      <c r="FF24" s="242"/>
      <c r="FG24" s="242"/>
      <c r="FH24" s="242"/>
      <c r="FI24" s="242"/>
      <c r="FJ24" s="242"/>
      <c r="FK24" s="242"/>
      <c r="FL24" s="242"/>
      <c r="FM24" s="242"/>
      <c r="FN24" s="242"/>
      <c r="FO24" s="242"/>
      <c r="FP24" s="242"/>
      <c r="FQ24" s="242"/>
      <c r="FR24" s="242"/>
      <c r="FS24" s="242"/>
      <c r="FT24" s="242"/>
      <c r="FU24" s="242"/>
      <c r="FV24" s="242"/>
      <c r="FW24" s="242"/>
      <c r="FX24" s="242"/>
      <c r="FY24" s="242"/>
      <c r="FZ24" s="242"/>
      <c r="GA24" s="242"/>
      <c r="GB24" s="242"/>
      <c r="GC24" s="242"/>
      <c r="GD24" s="242"/>
      <c r="GE24" s="242"/>
      <c r="GF24" s="242"/>
      <c r="GG24" s="242"/>
      <c r="GH24" s="242"/>
      <c r="GI24" s="242"/>
      <c r="GJ24" s="242"/>
      <c r="GK24" s="242"/>
      <c r="GL24" s="242"/>
      <c r="GM24" s="242"/>
      <c r="GN24" s="242"/>
      <c r="GO24" s="242"/>
      <c r="GP24" s="242"/>
      <c r="GQ24" s="242"/>
      <c r="GR24" s="242"/>
      <c r="GS24" s="242"/>
      <c r="GT24" s="242"/>
      <c r="GU24" s="242"/>
      <c r="GV24" s="242"/>
      <c r="GW24" s="242"/>
      <c r="GX24" s="242"/>
      <c r="GY24" s="242"/>
      <c r="GZ24" s="242"/>
      <c r="HA24" s="242"/>
      <c r="HB24" s="242"/>
      <c r="HC24" s="242"/>
      <c r="HD24" s="242"/>
      <c r="HE24" s="242"/>
      <c r="HF24" s="242"/>
      <c r="HG24" s="242"/>
      <c r="HH24" s="242"/>
      <c r="HI24" s="242"/>
      <c r="HJ24" s="242"/>
      <c r="HK24" s="242"/>
      <c r="HL24" s="242"/>
      <c r="HM24" s="242"/>
      <c r="HN24" s="242"/>
      <c r="HO24" s="242"/>
      <c r="HP24" s="242"/>
      <c r="HQ24" s="242"/>
      <c r="HR24" s="242"/>
      <c r="HS24" s="242"/>
      <c r="HT24" s="242"/>
      <c r="HU24" s="242"/>
      <c r="HV24" s="242"/>
      <c r="HW24" s="242"/>
      <c r="HX24" s="242"/>
      <c r="HY24" s="242"/>
      <c r="HZ24" s="242"/>
      <c r="IA24" s="242"/>
      <c r="IB24" s="242"/>
      <c r="IC24" s="242"/>
      <c r="ID24" s="242"/>
      <c r="IE24" s="242"/>
      <c r="IF24" s="242"/>
      <c r="IG24" s="242"/>
      <c r="IH24" s="242"/>
      <c r="II24" s="242"/>
      <c r="IJ24" s="242"/>
      <c r="IK24" s="242"/>
      <c r="IL24" s="242"/>
      <c r="IM24" s="242"/>
      <c r="IN24" s="242"/>
      <c r="IO24" s="242"/>
      <c r="IP24" s="242"/>
      <c r="IQ24" s="242"/>
      <c r="IR24" s="242"/>
      <c r="IS24" s="242"/>
      <c r="IT24" s="242"/>
      <c r="IU24" s="242"/>
    </row>
    <row r="25" spans="20:255" ht="19.5" customHeight="1"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  <c r="FP25" s="240"/>
      <c r="FQ25" s="240"/>
      <c r="FR25" s="240"/>
      <c r="FS25" s="240"/>
      <c r="FT25" s="240"/>
      <c r="FU25" s="240"/>
      <c r="FV25" s="240"/>
      <c r="FW25" s="240"/>
      <c r="FX25" s="240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0"/>
      <c r="GL25" s="240"/>
      <c r="GM25" s="240"/>
      <c r="GN25" s="240"/>
      <c r="GO25" s="240"/>
      <c r="GP25" s="240"/>
      <c r="GQ25" s="240"/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0"/>
      <c r="HQ25" s="240"/>
      <c r="HR25" s="240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  <c r="IL25" s="240"/>
      <c r="IM25" s="240"/>
      <c r="IN25" s="240"/>
      <c r="IO25" s="240"/>
      <c r="IP25" s="240"/>
      <c r="IQ25" s="240"/>
      <c r="IR25" s="240"/>
      <c r="IS25" s="240"/>
      <c r="IT25" s="240"/>
      <c r="IU25" s="24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L17" sqref="L17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L12" sqref="L12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>
        <v>1</v>
      </c>
    </row>
    <row r="7" spans="1:3" ht="33" customHeight="1">
      <c r="A7" s="25" t="s">
        <v>325</v>
      </c>
      <c r="B7" s="26"/>
      <c r="C7" s="25">
        <v>1</v>
      </c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5" sqref="D15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L17" sqref="L17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SheetLayoutView="100" workbookViewId="0" topLeftCell="A1">
      <selection activeCell="A8" sqref="A8:D10"/>
    </sheetView>
  </sheetViews>
  <sheetFormatPr defaultColWidth="9.16015625" defaultRowHeight="11.25"/>
  <cols>
    <col min="1" max="3" width="5.33203125" style="171" customWidth="1"/>
    <col min="4" max="4" width="77.83203125" style="171" customWidth="1"/>
    <col min="5" max="5" width="18.16015625" style="171" customWidth="1"/>
    <col min="6" max="6" width="18.83203125" style="171" customWidth="1"/>
    <col min="7" max="8" width="15.5" style="171" customWidth="1"/>
    <col min="9" max="9" width="15.33203125" style="171" customWidth="1"/>
    <col min="10" max="10" width="18.33203125" style="171" customWidth="1"/>
    <col min="11" max="11" width="15.16015625" style="171" customWidth="1"/>
    <col min="12" max="12" width="16" style="171" customWidth="1"/>
    <col min="13" max="13" width="17.16015625" style="171" customWidth="1"/>
    <col min="14" max="14" width="18.16015625" style="171" customWidth="1"/>
    <col min="15" max="254" width="9.16015625" style="169" customWidth="1"/>
  </cols>
  <sheetData>
    <row r="1" spans="1:14" s="169" customFormat="1" ht="15.75" customHeight="1">
      <c r="A1" s="172"/>
      <c r="B1" s="172"/>
      <c r="C1" s="173"/>
      <c r="D1" s="174"/>
      <c r="E1" s="174"/>
      <c r="F1" s="175"/>
      <c r="G1" s="175"/>
      <c r="H1" s="175"/>
      <c r="I1" s="175"/>
      <c r="J1" s="175"/>
      <c r="K1" s="175"/>
      <c r="L1" s="175"/>
      <c r="M1" s="175"/>
      <c r="N1" s="194"/>
    </row>
    <row r="2" spans="1:14" s="169" customFormat="1" ht="25.5" customHeight="1">
      <c r="A2" s="176" t="s">
        <v>54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69" customFormat="1" ht="17.25" customHeight="1">
      <c r="A3" s="177"/>
      <c r="B3" s="177"/>
      <c r="C3" s="177"/>
      <c r="D3" s="178"/>
      <c r="E3" s="178"/>
      <c r="F3" s="179"/>
      <c r="G3" s="179"/>
      <c r="H3" s="179"/>
      <c r="I3" s="179"/>
      <c r="J3" s="179"/>
      <c r="K3" s="179"/>
      <c r="L3" s="179"/>
      <c r="M3" s="179"/>
      <c r="N3" s="195" t="s">
        <v>55</v>
      </c>
    </row>
    <row r="4" spans="1:14" s="169" customFormat="1" ht="20.25" customHeight="1">
      <c r="A4" s="180" t="s">
        <v>56</v>
      </c>
      <c r="B4" s="180"/>
      <c r="C4" s="180"/>
      <c r="D4" s="181" t="s">
        <v>57</v>
      </c>
      <c r="E4" s="182" t="s">
        <v>7</v>
      </c>
      <c r="F4" s="183" t="s">
        <v>12</v>
      </c>
      <c r="G4" s="184" t="s">
        <v>58</v>
      </c>
      <c r="H4" s="185" t="s">
        <v>14</v>
      </c>
      <c r="I4" s="184" t="s">
        <v>59</v>
      </c>
      <c r="J4" s="184" t="s">
        <v>16</v>
      </c>
      <c r="K4" s="184" t="s">
        <v>60</v>
      </c>
      <c r="L4" s="184" t="s">
        <v>18</v>
      </c>
      <c r="M4" s="196" t="s">
        <v>19</v>
      </c>
      <c r="N4" s="184" t="s">
        <v>61</v>
      </c>
    </row>
    <row r="5" spans="1:14" s="169" customFormat="1" ht="39" customHeight="1">
      <c r="A5" s="186" t="s">
        <v>62</v>
      </c>
      <c r="B5" s="187" t="s">
        <v>63</v>
      </c>
      <c r="C5" s="187" t="s">
        <v>64</v>
      </c>
      <c r="D5" s="181"/>
      <c r="E5" s="182"/>
      <c r="F5" s="183"/>
      <c r="G5" s="184"/>
      <c r="H5" s="188"/>
      <c r="I5" s="184"/>
      <c r="J5" s="184"/>
      <c r="K5" s="184"/>
      <c r="L5" s="184"/>
      <c r="M5" s="197"/>
      <c r="N5" s="184"/>
    </row>
    <row r="6" spans="1:14" s="169" customFormat="1" ht="18" customHeight="1">
      <c r="A6" s="189" t="s">
        <v>65</v>
      </c>
      <c r="B6" s="190" t="s">
        <v>65</v>
      </c>
      <c r="C6" s="190" t="s">
        <v>65</v>
      </c>
      <c r="D6" s="191" t="s">
        <v>65</v>
      </c>
      <c r="E6" s="191">
        <v>1</v>
      </c>
      <c r="F6" s="191">
        <v>2</v>
      </c>
      <c r="G6" s="191">
        <v>3</v>
      </c>
      <c r="H6" s="191"/>
      <c r="I6" s="191">
        <v>4</v>
      </c>
      <c r="J6" s="191">
        <v>5</v>
      </c>
      <c r="K6" s="191">
        <v>6</v>
      </c>
      <c r="L6" s="191">
        <v>7</v>
      </c>
      <c r="M6" s="191">
        <v>8</v>
      </c>
      <c r="N6" s="191">
        <v>11</v>
      </c>
    </row>
    <row r="7" spans="1:15" s="170" customFormat="1" ht="15.75" customHeight="1">
      <c r="A7" s="183"/>
      <c r="B7" s="183"/>
      <c r="C7" s="183"/>
      <c r="D7" s="192" t="s">
        <v>7</v>
      </c>
      <c r="E7" s="193">
        <f>SUM(F7:N7)</f>
        <v>1010.07464</v>
      </c>
      <c r="F7" s="193">
        <f>SUM(F8:F15)</f>
        <v>1010.07464</v>
      </c>
      <c r="G7" s="193">
        <f aca="true" t="shared" si="0" ref="G7:N7">SUM(G8:G15)</f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8"/>
    </row>
    <row r="8" spans="1:14" s="169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93">
        <f aca="true" t="shared" si="1" ref="E8:E15">SUM(F8:N8)</f>
        <v>640.60464</v>
      </c>
      <c r="F8" s="193">
        <f>'部门收支预算总表'!D8+'部门收支预算总表'!D9</f>
        <v>640.60464</v>
      </c>
      <c r="G8" s="193"/>
      <c r="H8" s="193"/>
      <c r="I8" s="193"/>
      <c r="J8" s="193"/>
      <c r="K8" s="193"/>
      <c r="L8" s="193"/>
      <c r="M8" s="193"/>
      <c r="N8" s="193"/>
    </row>
    <row r="9" spans="1:14" s="169" customFormat="1" ht="15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93">
        <f t="shared" si="1"/>
        <v>362.62</v>
      </c>
      <c r="F9" s="193">
        <f>'部门收支预算总表'!D11</f>
        <v>362.62</v>
      </c>
      <c r="G9" s="193"/>
      <c r="H9" s="193"/>
      <c r="I9" s="193"/>
      <c r="J9" s="193"/>
      <c r="K9" s="193"/>
      <c r="L9" s="193"/>
      <c r="M9" s="193"/>
      <c r="N9" s="193"/>
    </row>
    <row r="10" spans="1:14" s="169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93">
        <f t="shared" si="1"/>
        <v>6.85</v>
      </c>
      <c r="F10" s="193">
        <f>'部门收支预算总表'!D10</f>
        <v>6.85</v>
      </c>
      <c r="G10" s="193"/>
      <c r="H10" s="193"/>
      <c r="I10" s="193"/>
      <c r="J10" s="193"/>
      <c r="K10" s="193"/>
      <c r="L10" s="193"/>
      <c r="M10" s="193"/>
      <c r="N10" s="193"/>
    </row>
    <row r="11" spans="1:14" s="169" customFormat="1" ht="15.75" customHeight="1">
      <c r="A11" s="183"/>
      <c r="B11" s="183"/>
      <c r="C11" s="183"/>
      <c r="D11" s="192"/>
      <c r="E11" s="193">
        <f t="shared" si="1"/>
        <v>0</v>
      </c>
      <c r="F11" s="193"/>
      <c r="G11" s="193"/>
      <c r="H11" s="193"/>
      <c r="I11" s="193"/>
      <c r="J11" s="193"/>
      <c r="K11" s="193"/>
      <c r="L11" s="193"/>
      <c r="M11" s="193"/>
      <c r="N11" s="193"/>
    </row>
    <row r="12" spans="1:14" s="169" customFormat="1" ht="15.75" customHeight="1">
      <c r="A12" s="183"/>
      <c r="B12" s="183"/>
      <c r="C12" s="183"/>
      <c r="D12" s="192"/>
      <c r="E12" s="193">
        <f t="shared" si="1"/>
        <v>0</v>
      </c>
      <c r="F12" s="193"/>
      <c r="G12" s="193"/>
      <c r="H12" s="193"/>
      <c r="I12" s="193"/>
      <c r="J12" s="193"/>
      <c r="K12" s="193"/>
      <c r="L12" s="193"/>
      <c r="M12" s="193"/>
      <c r="N12" s="193"/>
    </row>
    <row r="13" spans="1:14" s="169" customFormat="1" ht="15.75" customHeight="1">
      <c r="A13" s="183"/>
      <c r="B13" s="183"/>
      <c r="C13" s="183"/>
      <c r="D13" s="192"/>
      <c r="E13" s="193">
        <f t="shared" si="1"/>
        <v>0</v>
      </c>
      <c r="F13" s="193"/>
      <c r="G13" s="193"/>
      <c r="H13" s="193"/>
      <c r="I13" s="193"/>
      <c r="J13" s="193"/>
      <c r="K13" s="193"/>
      <c r="L13" s="193"/>
      <c r="M13" s="193"/>
      <c r="N13" s="193"/>
    </row>
    <row r="14" spans="1:14" s="169" customFormat="1" ht="15.75" customHeight="1">
      <c r="A14" s="183"/>
      <c r="B14" s="183"/>
      <c r="C14" s="183"/>
      <c r="D14" s="192"/>
      <c r="E14" s="193">
        <f t="shared" si="1"/>
        <v>0</v>
      </c>
      <c r="F14" s="193"/>
      <c r="G14" s="193"/>
      <c r="H14" s="193"/>
      <c r="I14" s="193"/>
      <c r="J14" s="193"/>
      <c r="K14" s="193"/>
      <c r="L14" s="193"/>
      <c r="M14" s="193"/>
      <c r="N14" s="193"/>
    </row>
    <row r="15" spans="1:14" s="169" customFormat="1" ht="15.75" customHeight="1">
      <c r="A15" s="183"/>
      <c r="B15" s="183"/>
      <c r="C15" s="183"/>
      <c r="D15" s="192"/>
      <c r="E15" s="193">
        <f t="shared" si="1"/>
        <v>0</v>
      </c>
      <c r="F15" s="193"/>
      <c r="G15" s="193"/>
      <c r="H15" s="193"/>
      <c r="I15" s="193"/>
      <c r="J15" s="193"/>
      <c r="K15" s="193"/>
      <c r="L15" s="193"/>
      <c r="M15" s="193"/>
      <c r="N15" s="193"/>
    </row>
    <row r="16" spans="9:13" s="169" customFormat="1" ht="20.25" customHeight="1">
      <c r="I16" s="170"/>
      <c r="J16" s="170"/>
      <c r="K16" s="171"/>
      <c r="L16" s="171"/>
      <c r="M16" s="171"/>
    </row>
    <row r="17" spans="11:13" s="169" customFormat="1" ht="20.25" customHeight="1">
      <c r="K17" s="171"/>
      <c r="L17" s="171"/>
      <c r="M17" s="171"/>
    </row>
    <row r="18" spans="11:13" s="169" customFormat="1" ht="11.25">
      <c r="K18" s="171"/>
      <c r="L18" s="171"/>
      <c r="M18" s="171"/>
    </row>
    <row r="19" spans="1:14" s="169" customFormat="1" ht="11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  <row r="20" spans="1:14" s="169" customFormat="1" ht="11.2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</row>
    <row r="21" spans="1:14" s="169" customFormat="1" ht="11.2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</row>
    <row r="22" spans="1:14" s="169" customFormat="1" ht="11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</row>
    <row r="23" spans="1:14" s="169" customFormat="1" ht="11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A7" sqref="A7:D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6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4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7" t="s">
        <v>81</v>
      </c>
      <c r="H5" s="164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1010.07464</v>
      </c>
      <c r="F6" s="114">
        <f>SUM(F7:F11)</f>
        <v>614.74464</v>
      </c>
      <c r="G6" s="114">
        <f>SUM(G7:G11)</f>
        <v>6.85</v>
      </c>
      <c r="H6" s="114">
        <f>SUM(H7:H11)</f>
        <v>25.86</v>
      </c>
      <c r="I6" s="114">
        <f>SUM(I7:I11)</f>
        <v>362.62</v>
      </c>
    </row>
    <row r="7" spans="1:9" s="95" customFormat="1" ht="27.75" customHeight="1">
      <c r="A7" s="165">
        <v>201</v>
      </c>
      <c r="B7" s="165">
        <v>8</v>
      </c>
      <c r="C7" s="166">
        <v>1</v>
      </c>
      <c r="D7" s="167" t="s">
        <v>69</v>
      </c>
      <c r="E7" s="112">
        <f t="shared" si="0"/>
        <v>640.60464</v>
      </c>
      <c r="F7" s="123">
        <f>'部门收支预算总表'!D8</f>
        <v>614.74464</v>
      </c>
      <c r="G7" s="123"/>
      <c r="H7" s="123">
        <f>'部门收支预算总表'!D9</f>
        <v>25.86</v>
      </c>
      <c r="I7" s="123"/>
    </row>
    <row r="8" spans="1:9" s="95" customFormat="1" ht="27.75" customHeight="1">
      <c r="A8" s="165">
        <v>201</v>
      </c>
      <c r="B8" s="165">
        <v>8</v>
      </c>
      <c r="C8" s="166">
        <v>99</v>
      </c>
      <c r="D8" s="168" t="s">
        <v>71</v>
      </c>
      <c r="E8" s="112">
        <f t="shared" si="0"/>
        <v>362.62</v>
      </c>
      <c r="F8" s="123"/>
      <c r="G8" s="123"/>
      <c r="H8" s="123"/>
      <c r="I8" s="123">
        <f>'部门收支预算总表'!D11</f>
        <v>362.62</v>
      </c>
    </row>
    <row r="9" spans="1:9" s="95" customFormat="1" ht="27.75" customHeight="1">
      <c r="A9" s="165">
        <v>208</v>
      </c>
      <c r="B9" s="165">
        <v>5</v>
      </c>
      <c r="C9" s="166">
        <v>1</v>
      </c>
      <c r="D9" s="167" t="s">
        <v>74</v>
      </c>
      <c r="E9" s="112">
        <f t="shared" si="0"/>
        <v>6.85</v>
      </c>
      <c r="F9" s="123"/>
      <c r="G9" s="123">
        <f>'部门收支预算总表'!D10</f>
        <v>6.85</v>
      </c>
      <c r="H9" s="123"/>
      <c r="I9" s="123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23"/>
      <c r="G10" s="123"/>
      <c r="H10" s="123"/>
      <c r="I10" s="123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23"/>
      <c r="G11" s="123"/>
      <c r="H11" s="123"/>
      <c r="I11" s="123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35" customWidth="1"/>
    <col min="2" max="4" width="36.66015625" style="135" customWidth="1"/>
    <col min="5" max="242" width="9.16015625" style="135" customWidth="1"/>
    <col min="243" max="16384" width="9.16015625" style="136" customWidth="1"/>
  </cols>
  <sheetData>
    <row r="1" spans="1:241" ht="24.75" customHeight="1">
      <c r="A1" s="137"/>
      <c r="B1" s="138"/>
      <c r="C1" s="138"/>
      <c r="D1" s="138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</row>
    <row r="2" spans="1:241" ht="24.75" customHeight="1">
      <c r="A2" s="140" t="s">
        <v>83</v>
      </c>
      <c r="B2" s="140"/>
      <c r="C2" s="140"/>
      <c r="D2" s="140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</row>
    <row r="3" spans="1:241" ht="24.75" customHeight="1">
      <c r="A3" s="141"/>
      <c r="D3" s="142" t="s">
        <v>1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</row>
    <row r="4" spans="1:241" ht="24.75" customHeight="1">
      <c r="A4" s="143" t="s">
        <v>4</v>
      </c>
      <c r="B4" s="143" t="s">
        <v>5</v>
      </c>
      <c r="C4" s="143" t="s">
        <v>6</v>
      </c>
      <c r="D4" s="144" t="s">
        <v>7</v>
      </c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</row>
    <row r="5" spans="1:241" ht="41.25" customHeight="1">
      <c r="A5" s="143"/>
      <c r="B5" s="145"/>
      <c r="C5" s="143"/>
      <c r="D5" s="144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</row>
    <row r="6" spans="1:241" s="134" customFormat="1" ht="24.75" customHeight="1">
      <c r="A6" s="146" t="s">
        <v>23</v>
      </c>
      <c r="B6" s="147">
        <f>'部门收支预算总表'!B7</f>
        <v>1010.07464</v>
      </c>
      <c r="C6" s="148" t="s">
        <v>24</v>
      </c>
      <c r="D6" s="147">
        <f>SUM(D7:D9)</f>
        <v>647.45464</v>
      </c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</row>
    <row r="7" spans="1:241" s="134" customFormat="1" ht="24.75" customHeight="1">
      <c r="A7" s="146" t="s">
        <v>25</v>
      </c>
      <c r="B7" s="147"/>
      <c r="C7" s="150" t="s">
        <v>26</v>
      </c>
      <c r="D7" s="147">
        <f>'部门收支预算总表'!D8</f>
        <v>614.74464</v>
      </c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</row>
    <row r="8" spans="1:241" s="134" customFormat="1" ht="24.75" customHeight="1">
      <c r="A8" s="146" t="s">
        <v>27</v>
      </c>
      <c r="B8" s="147"/>
      <c r="C8" s="151" t="s">
        <v>28</v>
      </c>
      <c r="D8" s="147">
        <f>'部门收支预算总表'!D9</f>
        <v>25.86</v>
      </c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</row>
    <row r="9" spans="1:241" s="134" customFormat="1" ht="24.75" customHeight="1">
      <c r="A9" s="146" t="s">
        <v>29</v>
      </c>
      <c r="B9" s="147"/>
      <c r="C9" s="151" t="s">
        <v>30</v>
      </c>
      <c r="D9" s="147">
        <f>'部门收支预算总表'!D10</f>
        <v>6.85</v>
      </c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</row>
    <row r="10" spans="1:241" s="134" customFormat="1" ht="24.75" customHeight="1">
      <c r="A10" s="146" t="s">
        <v>31</v>
      </c>
      <c r="B10" s="147"/>
      <c r="C10" s="151" t="s">
        <v>32</v>
      </c>
      <c r="D10" s="147">
        <f>SUM(D11:D19)</f>
        <v>362.62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</row>
    <row r="11" spans="1:241" s="134" customFormat="1" ht="30" customHeight="1">
      <c r="A11" s="146" t="s">
        <v>33</v>
      </c>
      <c r="B11" s="147"/>
      <c r="C11" s="152" t="s">
        <v>34</v>
      </c>
      <c r="D11" s="147">
        <f>'部门收支预算总表'!D12</f>
        <v>0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</row>
    <row r="12" spans="1:241" s="134" customFormat="1" ht="24.75" customHeight="1">
      <c r="A12" s="146" t="s">
        <v>35</v>
      </c>
      <c r="B12" s="147"/>
      <c r="C12" s="153" t="s">
        <v>36</v>
      </c>
      <c r="D12" s="147">
        <f>'部门收支预算总表'!D13</f>
        <v>0</v>
      </c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</row>
    <row r="13" spans="1:241" s="134" customFormat="1" ht="28.5" customHeight="1">
      <c r="A13" s="146" t="s">
        <v>37</v>
      </c>
      <c r="B13" s="147"/>
      <c r="C13" s="153" t="s">
        <v>38</v>
      </c>
      <c r="D13" s="147">
        <f>'部门收支预算总表'!D14</f>
        <v>362.62</v>
      </c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</row>
    <row r="14" spans="1:241" s="134" customFormat="1" ht="24.75" customHeight="1">
      <c r="A14" s="154" t="s">
        <v>39</v>
      </c>
      <c r="B14" s="147"/>
      <c r="C14" s="153" t="s">
        <v>40</v>
      </c>
      <c r="D14" s="147">
        <f>'部门收支预算总表'!D15</f>
        <v>0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</row>
    <row r="15" spans="1:241" s="134" customFormat="1" ht="24.75" customHeight="1">
      <c r="A15" s="155" t="s">
        <v>41</v>
      </c>
      <c r="B15" s="156"/>
      <c r="C15" s="157" t="s">
        <v>42</v>
      </c>
      <c r="D15" s="147">
        <f>'部门收支预算总表'!D16</f>
        <v>0</v>
      </c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</row>
    <row r="16" spans="1:241" s="134" customFormat="1" ht="24.75" customHeight="1">
      <c r="A16" s="158" t="s">
        <v>43</v>
      </c>
      <c r="B16" s="156"/>
      <c r="C16" s="157" t="s">
        <v>44</v>
      </c>
      <c r="D16" s="147">
        <f>'部门收支预算总表'!D17</f>
        <v>0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</row>
    <row r="17" spans="1:241" s="134" customFormat="1" ht="24.75" customHeight="1">
      <c r="A17" s="155" t="s">
        <v>45</v>
      </c>
      <c r="B17" s="156"/>
      <c r="C17" s="157" t="s">
        <v>46</v>
      </c>
      <c r="D17" s="147">
        <f>'部门收支预算总表'!D18</f>
        <v>0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</row>
    <row r="18" spans="1:241" ht="24" customHeight="1">
      <c r="A18" s="158"/>
      <c r="B18" s="156"/>
      <c r="C18" s="159" t="s">
        <v>47</v>
      </c>
      <c r="D18" s="147">
        <f>'部门收支预算总表'!D19</f>
        <v>0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</row>
    <row r="19" spans="1:241" ht="24" customHeight="1">
      <c r="A19" s="160" t="s">
        <v>48</v>
      </c>
      <c r="B19" s="156">
        <f>SUM(B6:B18)</f>
        <v>1010.07464</v>
      </c>
      <c r="C19" s="159" t="s">
        <v>49</v>
      </c>
      <c r="D19" s="147">
        <f>'部门收支预算总表'!D20</f>
        <v>0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</row>
    <row r="20" spans="1:241" s="134" customFormat="1" ht="27" customHeight="1">
      <c r="A20" s="161" t="s">
        <v>50</v>
      </c>
      <c r="B20" s="156"/>
      <c r="C20" s="159"/>
      <c r="D20" s="156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</row>
    <row r="21" spans="1:241" s="134" customFormat="1" ht="24" customHeight="1">
      <c r="A21" s="161" t="s">
        <v>51</v>
      </c>
      <c r="B21" s="156"/>
      <c r="C21" s="159"/>
      <c r="D21" s="156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</row>
    <row r="22" spans="1:241" ht="20.25" customHeight="1">
      <c r="A22" s="161"/>
      <c r="B22" s="156"/>
      <c r="C22" s="159"/>
      <c r="D22" s="156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</row>
    <row r="23" spans="1:241" s="134" customFormat="1" ht="21" customHeight="1">
      <c r="A23" s="162" t="s">
        <v>52</v>
      </c>
      <c r="B23" s="156">
        <f>SUM(B19:B21)</f>
        <v>1010.07464</v>
      </c>
      <c r="C23" s="163" t="s">
        <v>53</v>
      </c>
      <c r="D23" s="156">
        <f>D6+D10</f>
        <v>1010.07464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</row>
    <row r="24" spans="6:241" ht="19.5" customHeight="1"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F8" sqref="F8:P10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4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5"/>
      <c r="P4" s="126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7" t="s">
        <v>81</v>
      </c>
      <c r="M5" s="132" t="s">
        <v>82</v>
      </c>
      <c r="N5" s="133"/>
      <c r="O5" s="133"/>
      <c r="P5" s="133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7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1010.0746399999999</v>
      </c>
      <c r="F7" s="114">
        <f>SUM(F8:F10)</f>
        <v>369.216</v>
      </c>
      <c r="G7" s="114">
        <f aca="true" t="shared" si="1" ref="G7:Q7">SUM(G8:G10)</f>
        <v>92.304</v>
      </c>
      <c r="H7" s="114">
        <f t="shared" si="1"/>
        <v>73.8432</v>
      </c>
      <c r="I7" s="114">
        <f t="shared" si="1"/>
        <v>27.691199999999995</v>
      </c>
      <c r="J7" s="114">
        <f t="shared" si="1"/>
        <v>5.53824</v>
      </c>
      <c r="K7" s="114">
        <f t="shared" si="1"/>
        <v>46.152</v>
      </c>
      <c r="L7" s="114">
        <f t="shared" si="1"/>
        <v>6.85</v>
      </c>
      <c r="M7" s="114">
        <f t="shared" si="1"/>
        <v>10.799999999999999</v>
      </c>
      <c r="N7" s="114">
        <f t="shared" si="1"/>
        <v>0.18</v>
      </c>
      <c r="O7" s="114">
        <f t="shared" si="1"/>
        <v>13.98</v>
      </c>
      <c r="P7" s="114">
        <f t="shared" si="1"/>
        <v>0.9</v>
      </c>
      <c r="Q7" s="114">
        <f t="shared" si="1"/>
        <v>362.62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640.6046399999999</v>
      </c>
      <c r="F8" s="118">
        <v>369.216</v>
      </c>
      <c r="G8" s="118">
        <v>92.304</v>
      </c>
      <c r="H8" s="118">
        <v>73.8432</v>
      </c>
      <c r="I8" s="118">
        <v>27.691199999999995</v>
      </c>
      <c r="J8" s="118">
        <v>5.53824</v>
      </c>
      <c r="K8" s="118">
        <v>46.152</v>
      </c>
      <c r="L8" s="118">
        <v>0</v>
      </c>
      <c r="M8" s="118">
        <v>10.8</v>
      </c>
      <c r="N8" s="118">
        <v>0.18</v>
      </c>
      <c r="O8" s="118">
        <v>13.98</v>
      </c>
      <c r="P8" s="118">
        <v>0.9</v>
      </c>
      <c r="Q8" s="118"/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362.62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362.62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6.85</v>
      </c>
      <c r="F10" s="118"/>
      <c r="G10" s="118"/>
      <c r="H10" s="118"/>
      <c r="I10" s="118"/>
      <c r="J10" s="118"/>
      <c r="K10" s="118"/>
      <c r="L10" s="118">
        <v>6.85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A1">
      <selection activeCell="I24" sqref="I24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>
        <v>0</v>
      </c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4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5"/>
      <c r="P4" s="126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7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7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0">SUM(F7:Q7)</f>
        <v>647.4546399999999</v>
      </c>
      <c r="F7" s="114">
        <f>SUM(F8:F10)</f>
        <v>369.216</v>
      </c>
      <c r="G7" s="114">
        <f aca="true" t="shared" si="1" ref="G7:P7">SUM(G8:G10)</f>
        <v>92.304</v>
      </c>
      <c r="H7" s="114">
        <f t="shared" si="1"/>
        <v>73.8432</v>
      </c>
      <c r="I7" s="114">
        <f t="shared" si="1"/>
        <v>27.691199999999995</v>
      </c>
      <c r="J7" s="114">
        <f t="shared" si="1"/>
        <v>5.53824</v>
      </c>
      <c r="K7" s="114">
        <f t="shared" si="1"/>
        <v>46.152</v>
      </c>
      <c r="L7" s="114">
        <f t="shared" si="1"/>
        <v>6.85</v>
      </c>
      <c r="M7" s="114">
        <f t="shared" si="1"/>
        <v>10.799999999999999</v>
      </c>
      <c r="N7" s="114">
        <f t="shared" si="1"/>
        <v>0.18</v>
      </c>
      <c r="O7" s="114">
        <f t="shared" si="1"/>
        <v>13.98</v>
      </c>
      <c r="P7" s="114">
        <f t="shared" si="1"/>
        <v>0.9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640.6046399999999</v>
      </c>
      <c r="F8" s="118">
        <v>369.216</v>
      </c>
      <c r="G8" s="118">
        <v>92.304</v>
      </c>
      <c r="H8" s="118">
        <v>73.8432</v>
      </c>
      <c r="I8" s="118">
        <v>27.691199999999995</v>
      </c>
      <c r="J8" s="118">
        <v>5.53824</v>
      </c>
      <c r="K8" s="118">
        <v>46.152</v>
      </c>
      <c r="L8" s="118">
        <v>0</v>
      </c>
      <c r="M8" s="118">
        <v>10.8</v>
      </c>
      <c r="N8" s="118">
        <v>0.18</v>
      </c>
      <c r="O8" s="118">
        <v>13.98</v>
      </c>
      <c r="P8" s="128">
        <v>0.9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29"/>
      <c r="P9" s="118"/>
      <c r="Q9" s="131"/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6.85</v>
      </c>
      <c r="F10" s="118"/>
      <c r="G10" s="118"/>
      <c r="H10" s="118"/>
      <c r="I10" s="118"/>
      <c r="J10" s="118"/>
      <c r="K10" s="118"/>
      <c r="L10" s="118">
        <v>6.85</v>
      </c>
      <c r="M10" s="118"/>
      <c r="N10" s="118"/>
      <c r="O10" s="129"/>
      <c r="P10" s="118"/>
      <c r="Q10" s="131"/>
    </row>
    <row r="11" spans="1:17" s="96" customFormat="1" ht="27.75" customHeight="1">
      <c r="A11" s="120"/>
      <c r="B11" s="120"/>
      <c r="C11" s="121"/>
      <c r="D11" s="122"/>
      <c r="E11" s="112"/>
      <c r="F11" s="123"/>
      <c r="G11" s="123"/>
      <c r="H11" s="123"/>
      <c r="I11" s="123"/>
      <c r="J11" s="123"/>
      <c r="K11" s="123"/>
      <c r="L11" s="123"/>
      <c r="M11" s="123"/>
      <c r="N11" s="123"/>
      <c r="O11" s="130"/>
      <c r="P11" s="123"/>
      <c r="Q11" s="131"/>
    </row>
    <row r="12" spans="1:17" s="96" customFormat="1" ht="27.75" customHeight="1">
      <c r="A12" s="120"/>
      <c r="B12" s="120"/>
      <c r="C12" s="121"/>
      <c r="D12" s="122"/>
      <c r="E12" s="112"/>
      <c r="F12" s="123"/>
      <c r="G12" s="123"/>
      <c r="H12" s="123"/>
      <c r="I12" s="123"/>
      <c r="J12" s="123"/>
      <c r="K12" s="123"/>
      <c r="L12" s="123"/>
      <c r="M12" s="123"/>
      <c r="N12" s="123"/>
      <c r="O12" s="130"/>
      <c r="P12" s="123"/>
      <c r="Q12" s="131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>
        <f>B8+B9</f>
        <v>0.9</v>
      </c>
      <c r="C7" s="89">
        <f>C8+C9</f>
        <v>0.9</v>
      </c>
      <c r="D7" s="90">
        <f>(B7/C7-1)*100</f>
        <v>0</v>
      </c>
    </row>
    <row r="8" spans="1:4" s="82" customFormat="1" ht="25.5" customHeight="1">
      <c r="A8" s="87" t="s">
        <v>105</v>
      </c>
      <c r="B8" s="89">
        <v>0.9</v>
      </c>
      <c r="C8" s="89">
        <v>0.9</v>
      </c>
      <c r="D8" s="90">
        <f>(B8/C8-1)*100</f>
        <v>0</v>
      </c>
    </row>
    <row r="9" spans="1:4" s="82" customFormat="1" ht="25.5" customHeight="1">
      <c r="A9" s="87" t="s">
        <v>106</v>
      </c>
      <c r="B9" s="89"/>
      <c r="C9" s="89"/>
      <c r="D9" s="90"/>
    </row>
    <row r="10" spans="1:13" s="82" customFormat="1" ht="25.5" customHeight="1">
      <c r="A10" s="91" t="s">
        <v>11</v>
      </c>
      <c r="B10" s="89">
        <f>B5+B6+B8+B9</f>
        <v>0.9</v>
      </c>
      <c r="C10" s="89">
        <f>C5+C6+C8+C9</f>
        <v>0.9</v>
      </c>
      <c r="D10" s="90">
        <f>(B10/C10-1)*100</f>
        <v>0</v>
      </c>
      <c r="M10" s="82" t="s">
        <v>107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L17" sqref="L17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2020-07-10T09:36:33Z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