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55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'一般公共预算“三公”经费支出情况表'!$A$1:$D$11</definedName>
    <definedName name="_xlnm.Print_Area" localSheetId="5">'一般公共预算支出表'!$A$2:$Q$11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Area" localSheetId="2">'部门收入预算总表 '!$A$1:$N$14</definedName>
    <definedName name="_xlnm.Print_Area" localSheetId="3">'部门支出预算总表'!$A$1:$I$10</definedName>
    <definedName name="_xlnm.Print_Area" localSheetId="4">'财政拨款收支预算总表'!$A$1:$D$23</definedName>
    <definedName name="_xlnm.Print_Area" localSheetId="6">'一般公共预算基本支出表'!$A$1:$P$11</definedName>
    <definedName name="_xlnm.Print_Area" localSheetId="9">'政府采购信息表'!$A$1:$T$15</definedName>
    <definedName name="_xlnm.Print_Area" localSheetId="10">'预算绩效情况表'!$A$1:$AE$18</definedName>
  </definedNames>
  <calcPr fullCalcOnLoad="1"/>
</workbook>
</file>

<file path=xl/sharedStrings.xml><?xml version="1.0" encoding="utf-8"?>
<sst xmlns="http://schemas.openxmlformats.org/spreadsheetml/2006/main" count="684" uniqueCount="423">
  <si>
    <t>2019年度部门预算表格</t>
  </si>
  <si>
    <t>部门名称：夏邑县交通运输局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</si>
  <si>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</si>
  <si>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</si>
  <si>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</si>
  <si>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</si>
  <si>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</si>
  <si>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</si>
  <si>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</si>
  <si>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</si>
  <si>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</si>
  <si>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</si>
  <si>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</si>
  <si>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</si>
  <si>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</si>
  <si>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</si>
  <si>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</si>
  <si>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</si>
  <si>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</si>
  <si>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</si>
  <si>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</si>
  <si>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</si>
  <si>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</si>
  <si>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</si>
  <si>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</si>
  <si>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</si>
  <si>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</si>
  <si>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</si>
  <si>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</si>
  <si>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</si>
  <si>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</si>
  <si>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</si>
  <si>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</si>
  <si>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</si>
  <si>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</si>
  <si>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</si>
  <si>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</si>
  <si>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</si>
  <si>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</si>
  <si>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</si>
  <si>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</si>
  <si>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</si>
  <si>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</si>
  <si>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</si>
  <si>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</si>
  <si>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</si>
  <si>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</si>
  <si>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</si>
  <si>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</si>
  <si>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</si>
  <si>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</si>
  <si>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</si>
  <si>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</si>
  <si>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</si>
  <si>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</si>
  <si>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</si>
  <si>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</si>
  <si>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</si>
  <si>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</si>
  <si>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</si>
  <si>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</si>
  <si>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</si>
  <si>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</si>
  <si>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</si>
  <si>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</si>
  <si>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</si>
  <si>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</si>
  <si>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</si>
  <si>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</si>
  <si>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</si>
  <si>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</si>
  <si>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</si>
  <si>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</si>
  <si>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</si>
  <si>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</si>
  <si>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</si>
  <si>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</si>
  <si>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</si>
  <si>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</si>
  <si>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</si>
  <si>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</si>
  <si>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214</t>
  </si>
  <si>
    <t>01</t>
  </si>
  <si>
    <t>行政运行</t>
  </si>
  <si>
    <t>208</t>
  </si>
  <si>
    <t>05</t>
  </si>
  <si>
    <t>归口管理的行政单位离退休</t>
  </si>
  <si>
    <t>基本建设</t>
  </si>
  <si>
    <t>专项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</si>
  <si>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</si>
  <si>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</si>
  <si>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</si>
  <si>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</si>
  <si>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</si>
  <si>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</si>
  <si>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</si>
  <si>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</si>
  <si>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专项支出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</si>
  <si>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</si>
  <si>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</si>
  <si>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</si>
  <si>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</si>
  <si>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</si>
  <si>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</si>
  <si>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</si>
  <si>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</si>
  <si>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</si>
  <si>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</si>
  <si>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</si>
  <si>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</si>
  <si>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</si>
  <si>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</si>
  <si>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</si>
  <si>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</si>
  <si>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</si>
  <si>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</si>
  <si>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</si>
  <si>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</si>
  <si>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</si>
  <si>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</si>
  <si>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</si>
  <si>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</si>
  <si>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</si>
  <si>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</si>
  <si>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</si>
  <si>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</si>
  <si>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</si>
  <si>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</si>
  <si>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</si>
  <si>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</si>
  <si>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</si>
  <si>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</si>
  <si>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</si>
  <si>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</si>
  <si>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</si>
  <si>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</si>
  <si>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</si>
  <si>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</si>
  <si>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</si>
  <si>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</si>
  <si>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</si>
  <si>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</si>
  <si>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</si>
  <si>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</si>
  <si>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</si>
  <si>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</si>
  <si>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</si>
  <si>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</si>
  <si>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</si>
  <si>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</si>
  <si>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</si>
  <si>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</si>
  <si>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</si>
  <si>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</si>
  <si>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</si>
  <si>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</si>
  <si>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</si>
  <si>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</si>
  <si>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</si>
  <si>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</si>
  <si>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</si>
  <si>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</si>
  <si>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</si>
  <si>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</si>
  <si>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</si>
  <si>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</si>
  <si>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</si>
  <si>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</si>
  <si>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</si>
  <si>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</si>
  <si>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</si>
  <si>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</si>
  <si>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</si>
  <si>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</si>
  <si>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</si>
  <si>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</si>
  <si>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</si>
  <si>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</si>
  <si>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</si>
  <si>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</si>
  <si>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</si>
  <si>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</si>
  <si>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</si>
  <si>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</si>
  <si>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</si>
  <si>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</si>
  <si>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</si>
  <si>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</si>
  <si>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</si>
  <si>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</si>
  <si>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</si>
  <si>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</si>
  <si>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</si>
  <si>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</si>
  <si>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</si>
  <si>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</si>
  <si>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</si>
  <si>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</si>
  <si>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</si>
  <si>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</si>
  <si>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</si>
  <si>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</si>
  <si>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</si>
  <si>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</si>
  <si>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</si>
  <si>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</si>
  <si>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</si>
  <si>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</si>
  <si>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</si>
  <si>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</si>
  <si>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</si>
  <si>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</si>
  <si>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</si>
  <si>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</si>
  <si>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</si>
  <si>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</si>
  <si>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</si>
  <si>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</si>
  <si>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</si>
  <si>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</si>
  <si>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</si>
  <si>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</si>
  <si>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</si>
  <si>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</si>
  <si>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</si>
  <si>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</si>
  <si>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</si>
  <si>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</si>
  <si>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</si>
  <si>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</si>
  <si>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</si>
  <si>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</si>
  <si>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</si>
  <si>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</si>
  <si>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</si>
  <si>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</si>
  <si>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</si>
  <si>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</si>
  <si>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</si>
  <si>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</si>
  <si>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</si>
  <si>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</si>
  <si>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</si>
  <si>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</si>
  <si>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</si>
  <si>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</si>
  <si>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</si>
  <si>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</si>
  <si>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</si>
  <si>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</si>
  <si>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</si>
  <si>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</si>
  <si>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</si>
  <si>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</si>
  <si>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</si>
  <si>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</si>
  <si>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</si>
  <si>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</si>
  <si>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</si>
  <si>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</si>
  <si>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</si>
  <si>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</si>
  <si>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</si>
  <si>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</si>
  <si>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</si>
  <si>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</si>
  <si>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</si>
  <si>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</si>
  <si>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</si>
  <si>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</si>
  <si>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</si>
  <si>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</si>
  <si>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</si>
  <si>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</si>
  <si>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</si>
  <si>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</si>
  <si>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</si>
  <si>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</si>
  <si>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</si>
  <si>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</si>
  <si>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</si>
  <si>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</si>
  <si>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</si>
  <si>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</si>
  <si>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</si>
  <si>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</si>
  <si>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</si>
  <si>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</si>
  <si>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</si>
  <si>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</si>
  <si>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</si>
  <si>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</si>
  <si>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</si>
  <si>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</si>
  <si>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</si>
  <si>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</si>
  <si>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</si>
  <si>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02</t>
  </si>
  <si>
    <t>2016年农村公路建设</t>
  </si>
  <si>
    <t>工程项目</t>
  </si>
  <si>
    <t>2019年</t>
  </si>
  <si>
    <t>夏邑县南御道（长寿大道-外环路）</t>
  </si>
  <si>
    <t>S326线（夏邑南关-中峰西）公路大修工程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</si>
  <si>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</si>
  <si>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</si>
  <si>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</si>
  <si>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</si>
  <si>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</si>
  <si>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</si>
  <si>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</si>
  <si>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</si>
  <si>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</si>
  <si>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</si>
  <si>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</si>
  <si>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</si>
  <si>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</si>
  <si>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</si>
  <si>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</si>
  <si>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</si>
  <si>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</si>
  <si>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</si>
  <si>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</si>
  <si>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</si>
  <si>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</si>
  <si>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</si>
  <si>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</si>
  <si>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</si>
  <si>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</si>
  <si>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</si>
  <si>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</si>
  <si>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</si>
  <si>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</si>
  <si>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</si>
  <si>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</si>
  <si>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</si>
  <si>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</si>
  <si>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</si>
  <si>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</si>
  <si>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</si>
  <si>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</si>
  <si>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</si>
  <si>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321001</t>
  </si>
  <si>
    <t>夏邑县交通运输局</t>
  </si>
  <si>
    <t>2016年农村公路13标</t>
  </si>
  <si>
    <t>周口龙兴公路工程有限公司</t>
  </si>
  <si>
    <t>张富生</t>
  </si>
  <si>
    <t>0394-7810821</t>
  </si>
  <si>
    <t>2016.9.16-2016.12.16</t>
  </si>
  <si>
    <t>负责农村公路养护及维修</t>
  </si>
  <si>
    <t>李酒线周楼-前顾厂-洪花园</t>
  </si>
  <si>
    <t>招标已完成</t>
  </si>
  <si>
    <t>100%</t>
  </si>
  <si>
    <t>2016年农村公路11标</t>
  </si>
  <si>
    <t>河南天元建设工程有限公司</t>
  </si>
  <si>
    <t>王洪涛</t>
  </si>
  <si>
    <t>0370=2319006</t>
  </si>
  <si>
    <t>高王线闫庙-前彭沟涯-土地庙-中胡线卢集-常各</t>
  </si>
  <si>
    <t>2016年农村公路7标</t>
  </si>
  <si>
    <t>郑州久鼎路桥工程有限公司</t>
  </si>
  <si>
    <t>时兰鹤</t>
  </si>
  <si>
    <t>18737009057</t>
  </si>
  <si>
    <t>崔大线</t>
  </si>
  <si>
    <t>2016年农村公路12标</t>
  </si>
  <si>
    <t>河南富民公路工程有限公司</t>
  </si>
  <si>
    <t>李建峰</t>
  </si>
  <si>
    <t>0394-837926</t>
  </si>
  <si>
    <t>高王线闫庙-前彭沟涯-土地庙</t>
  </si>
  <si>
    <t>2016年农村公路14标</t>
  </si>
  <si>
    <t>河南广瑞建筑工程有限公司</t>
  </si>
  <si>
    <t>李传军</t>
  </si>
  <si>
    <t>0394-7818203</t>
  </si>
  <si>
    <t>2016年农村公路16标</t>
  </si>
  <si>
    <t>商丘市恒信路桥工程有限公司</t>
  </si>
  <si>
    <t>王文广</t>
  </si>
  <si>
    <t>0370-6731188</t>
  </si>
  <si>
    <t>于段线卜楼-卜小集</t>
  </si>
  <si>
    <t>2016年农村公路17标</t>
  </si>
  <si>
    <t>河南高宇建筑工程有限公司</t>
  </si>
  <si>
    <t>刘长江</t>
  </si>
  <si>
    <t>0370-6745264</t>
  </si>
  <si>
    <t>胡吴线胡桥乡-吴代庄</t>
  </si>
  <si>
    <t>2016年农村公路18标</t>
  </si>
  <si>
    <t>四川鑫冠建设工程有限公司</t>
  </si>
  <si>
    <t>童枭</t>
  </si>
  <si>
    <t>0251-7856231</t>
  </si>
  <si>
    <t>袁刘线杨集镇与车站镇界-刘堤圈</t>
  </si>
  <si>
    <r>
      <rPr>
        <sz val="9"/>
        <rFont val="宋体"/>
        <family val="0"/>
      </rPr>
      <t>2</t>
    </r>
    <r>
      <rPr>
        <sz val="9"/>
        <rFont val="宋体"/>
        <family val="0"/>
      </rPr>
      <t>14</t>
    </r>
  </si>
  <si>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</si>
  <si>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r>
      <rPr>
        <sz val="9"/>
        <rFont val="宋体"/>
        <family val="0"/>
      </rPr>
      <t>0</t>
    </r>
    <r>
      <rPr>
        <sz val="9"/>
        <rFont val="宋体"/>
        <family val="0"/>
      </rPr>
      <t>4</t>
    </r>
  </si>
  <si>
    <r>
      <rPr>
        <sz val="9"/>
        <rFont val="宋体"/>
        <family val="0"/>
      </rPr>
      <t>1</t>
    </r>
    <r>
      <rPr>
        <sz val="9"/>
        <rFont val="宋体"/>
        <family val="0"/>
      </rPr>
      <t>2411426418525111R</t>
    </r>
  </si>
  <si>
    <t>夏邑县公路管理局</t>
  </si>
  <si>
    <t>胡文书</t>
  </si>
  <si>
    <t>13937041191</t>
  </si>
  <si>
    <t>2018.06-2019.10</t>
  </si>
  <si>
    <t>公路养护与公路建设</t>
  </si>
  <si>
    <r>
      <rPr>
        <sz val="9"/>
        <rFont val="宋体"/>
        <family val="0"/>
      </rPr>
      <t>夏邑县南御道（长寿大道-外环路）道路建设工程位于夏邑县境内，是夏邑县规划的主要道路之一。项目起点位于该线与长寿大道交叉处，起点桩号为</t>
    </r>
    <r>
      <rPr>
        <sz val="9"/>
        <rFont val="宋体"/>
        <family val="0"/>
      </rPr>
      <t>K0+000，路线向东而行到达终点，终点位于该线与东环路交叉处，终点桩号为K1+168，路线全长1168米。</t>
    </r>
  </si>
  <si>
    <t>豫发改基础【2015】615号</t>
  </si>
  <si>
    <t>12411426418525111R</t>
  </si>
  <si>
    <t>S326线（夏邑南关-中峰西）公路大修工程位于商丘市夏邑县境内，起点位于夏邑县南关（K25+514),向西北与S202交叉后左转向南，经何营乡、济阳镇、中峰乡终点止于中峰西本项目与Y029交叉口处（K49+244),路线全长23.730公里。该项目呈南北走向，平原区地形。</t>
  </si>
  <si>
    <t>豫公路养【2018】219号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</si>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</sst>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_-&quot;$&quot;* #,##0_-;\-&quot;$&quot;* #,##0_-;_-&quot;$&quot;* &quot;-&quot;_-;_-@_-"/>
    <numFmt numFmtId="181" formatCode="0;_琀"/>
    <numFmt numFmtId="182" formatCode="0.0"/>
    <numFmt numFmtId="183" formatCode="#,##0;\-#,##0;&quot;-&quot;"/>
    <numFmt numFmtId="184" formatCode="_-* #,##0&quot;$&quot;_-;\-* #,##0&quot;$&quot;_-;_-* &quot;-&quot;&quot;$&quot;_-;_-@_-"/>
    <numFmt numFmtId="185" formatCode="#,##0;\(#,##0\)"/>
    <numFmt numFmtId="186" formatCode="\$#,##0;\(\$#,##0\)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_-* #,##0_$_-;\-* #,##0_$_-;_-* &quot;-&quot;_$_-;_-@_-"/>
    <numFmt numFmtId="191" formatCode="_-* #,##0.00&quot;$&quot;_-;\-* #,##0.00&quot;$&quot;_-;_-* &quot;-&quot;??&quot;$&quot;_-;_-@_-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微软雅黑"/>
      <family val="2"/>
    </font>
    <font>
      <b/>
      <sz val="11"/>
      <color indexed="56"/>
      <name val="微软雅黑"/>
      <family val="2"/>
    </font>
    <font>
      <b/>
      <sz val="11"/>
      <color indexed="9"/>
      <name val="微软雅黑"/>
      <family val="2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sz val="12"/>
      <color indexed="9"/>
      <name val="宋体"/>
      <family val="0"/>
    </font>
    <font>
      <b/>
      <sz val="13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微软雅黑"/>
      <family val="2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63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sz val="11"/>
      <color indexed="20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b/>
      <i/>
      <sz val="16"/>
      <name val="Helv"/>
      <family val="2"/>
    </font>
    <font>
      <sz val="12"/>
      <name val="官帕眉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34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2" fillId="7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7" fillId="0" borderId="0">
      <alignment horizontal="centerContinuous" vertical="center"/>
      <protection/>
    </xf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3" fillId="0" borderId="4" applyNumberFormat="0" applyFill="0" applyAlignment="0" applyProtection="0"/>
    <xf numFmtId="0" fontId="36" fillId="6" borderId="0" applyNumberFormat="0" applyBorder="0" applyAlignment="0" applyProtection="0"/>
    <xf numFmtId="0" fontId="30" fillId="12" borderId="0" applyNumberFormat="0" applyBorder="0" applyAlignment="0" applyProtection="0"/>
    <xf numFmtId="0" fontId="28" fillId="0" borderId="5" applyNumberFormat="0" applyFill="0" applyAlignment="0" applyProtection="0"/>
    <xf numFmtId="0" fontId="30" fillId="13" borderId="0" applyNumberFormat="0" applyBorder="0" applyAlignment="0" applyProtection="0"/>
    <xf numFmtId="0" fontId="36" fillId="6" borderId="0" applyNumberFormat="0" applyBorder="0" applyAlignment="0" applyProtection="0"/>
    <xf numFmtId="0" fontId="43" fillId="4" borderId="6" applyNumberFormat="0" applyAlignment="0" applyProtection="0"/>
    <xf numFmtId="0" fontId="5" fillId="14" borderId="0" applyNumberFormat="0" applyBorder="0" applyAlignment="0" applyProtection="0"/>
    <xf numFmtId="0" fontId="46" fillId="4" borderId="1" applyNumberFormat="0" applyAlignment="0" applyProtection="0"/>
    <xf numFmtId="0" fontId="29" fillId="7" borderId="7" applyNumberFormat="0" applyAlignment="0" applyProtection="0"/>
    <xf numFmtId="0" fontId="30" fillId="15" borderId="0" applyNumberFormat="0" applyBorder="0" applyAlignment="0" applyProtection="0"/>
    <xf numFmtId="180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5" fillId="16" borderId="0" applyNumberFormat="0" applyBorder="0" applyAlignment="0" applyProtection="0"/>
    <xf numFmtId="0" fontId="44" fillId="3" borderId="0" applyNumberFormat="0" applyBorder="0" applyAlignment="0" applyProtection="0"/>
    <xf numFmtId="0" fontId="27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30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8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36" fillId="6" borderId="0" applyNumberFormat="0" applyBorder="0" applyAlignment="0" applyProtection="0"/>
    <xf numFmtId="0" fontId="30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4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32" fillId="25" borderId="0" applyNumberFormat="0" applyBorder="0" applyAlignment="0" applyProtection="0"/>
    <xf numFmtId="0" fontId="48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25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6" fillId="6" borderId="0" applyNumberFormat="0" applyBorder="0" applyAlignment="0" applyProtection="0"/>
    <xf numFmtId="0" fontId="32" fillId="2" borderId="0" applyNumberFormat="0" applyBorder="0" applyAlignment="0" applyProtection="0"/>
    <xf numFmtId="183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12" fillId="0" borderId="0">
      <alignment/>
      <protection/>
    </xf>
    <xf numFmtId="0" fontId="2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39" fillId="3" borderId="0" applyNumberFormat="0" applyBorder="0" applyAlignment="0" applyProtection="0"/>
    <xf numFmtId="0" fontId="54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12" fillId="0" borderId="0">
      <alignment/>
      <protection/>
    </xf>
    <xf numFmtId="0" fontId="53" fillId="0" borderId="0" applyProtection="0">
      <alignment/>
    </xf>
    <xf numFmtId="189" fontId="0" fillId="0" borderId="0" applyFont="0" applyFill="0" applyBorder="0" applyAlignment="0" applyProtection="0"/>
    <xf numFmtId="186" fontId="12" fillId="0" borderId="0">
      <alignment/>
      <protection/>
    </xf>
    <xf numFmtId="2" fontId="53" fillId="0" borderId="0" applyProtection="0">
      <alignment/>
    </xf>
    <xf numFmtId="0" fontId="55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2" fillId="0" borderId="0" applyProtection="0">
      <alignment/>
    </xf>
    <xf numFmtId="0" fontId="49" fillId="0" borderId="0" applyProtection="0">
      <alignment/>
    </xf>
    <xf numFmtId="0" fontId="55" fillId="22" borderId="12" applyNumberFormat="0" applyBorder="0" applyAlignment="0" applyProtection="0"/>
    <xf numFmtId="0" fontId="25" fillId="3" borderId="0" applyNumberFormat="0" applyBorder="0" applyAlignment="0" applyProtection="0"/>
    <xf numFmtId="37" fontId="50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8" fillId="6" borderId="0" applyNumberFormat="0" applyBorder="0" applyAlignment="0" applyProtection="0"/>
    <xf numFmtId="0" fontId="36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4" fillId="7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/>
      <protection/>
    </xf>
    <xf numFmtId="0" fontId="36" fillId="6" borderId="0" applyNumberFormat="0" applyBorder="0" applyAlignment="0" applyProtection="0"/>
    <xf numFmtId="4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48" fillId="6" borderId="0" applyNumberFormat="0" applyBorder="0" applyAlignment="0" applyProtection="0"/>
    <xf numFmtId="184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 vertical="center"/>
      <protection/>
    </xf>
    <xf numFmtId="0" fontId="48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" fillId="0" borderId="0">
      <alignment/>
      <protection/>
    </xf>
    <xf numFmtId="182" fontId="1" fillId="0" borderId="12">
      <alignment vertical="center"/>
      <protection locked="0"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5" fillId="3" borderId="0" applyNumberFormat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0" fillId="0" borderId="0" applyFont="0" applyFill="0" applyBorder="0" applyAlignment="0" applyProtection="0"/>
    <xf numFmtId="0" fontId="60" fillId="0" borderId="0">
      <alignment/>
      <protection/>
    </xf>
    <xf numFmtId="0" fontId="62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4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4" fillId="2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176" fontId="0" fillId="0" borderId="0" xfId="16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197" applyNumberFormat="1" applyFill="1" applyAlignment="1">
      <alignment horizontal="center" vertical="center"/>
      <protection/>
    </xf>
    <xf numFmtId="199" fontId="0" fillId="0" borderId="0" xfId="197" applyNumberFormat="1" applyFill="1">
      <alignment/>
      <protection/>
    </xf>
    <xf numFmtId="199" fontId="0" fillId="0" borderId="0" xfId="197" applyNumberFormat="1">
      <alignment/>
      <protection/>
    </xf>
    <xf numFmtId="199" fontId="1" fillId="0" borderId="0" xfId="197" applyNumberFormat="1" applyFont="1" applyFill="1" applyAlignment="1" applyProtection="1">
      <alignment horizontal="right"/>
      <protection/>
    </xf>
    <xf numFmtId="199" fontId="16" fillId="0" borderId="0" xfId="197" applyNumberFormat="1" applyFont="1" applyFill="1" applyAlignment="1" applyProtection="1">
      <alignment horizontal="right"/>
      <protection/>
    </xf>
    <xf numFmtId="199" fontId="0" fillId="0" borderId="0" xfId="197" applyNumberFormat="1" applyAlignment="1">
      <alignment horizontal="center" vertical="center"/>
      <protection/>
    </xf>
    <xf numFmtId="199" fontId="17" fillId="0" borderId="0" xfId="197" applyNumberFormat="1" applyFont="1" applyFill="1" applyAlignment="1" applyProtection="1">
      <alignment horizontal="center" vertical="center"/>
      <protection/>
    </xf>
    <xf numFmtId="199" fontId="4" fillId="0" borderId="15" xfId="197" applyNumberFormat="1" applyFont="1" applyFill="1" applyBorder="1" applyAlignment="1" applyProtection="1">
      <alignment horizontal="centerContinuous" vertical="center"/>
      <protection/>
    </xf>
    <xf numFmtId="199" fontId="4" fillId="0" borderId="11" xfId="197" applyNumberFormat="1" applyFont="1" applyFill="1" applyBorder="1" applyAlignment="1" applyProtection="1">
      <alignment horizontal="centerContinuous" vertical="center"/>
      <protection/>
    </xf>
    <xf numFmtId="199" fontId="4" fillId="0" borderId="20" xfId="197" applyNumberFormat="1" applyFont="1" applyFill="1" applyBorder="1" applyAlignment="1" applyProtection="1">
      <alignment horizontal="centerContinuous" vertical="center"/>
      <protection/>
    </xf>
    <xf numFmtId="199" fontId="4" fillId="0" borderId="15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/>
      <protection/>
    </xf>
    <xf numFmtId="199" fontId="18" fillId="0" borderId="15" xfId="197" applyNumberFormat="1" applyFont="1" applyBorder="1" applyAlignment="1">
      <alignment horizontal="center" vertical="center"/>
      <protection/>
    </xf>
    <xf numFmtId="199" fontId="18" fillId="0" borderId="11" xfId="197" applyNumberFormat="1" applyFont="1" applyBorder="1" applyAlignment="1">
      <alignment horizontal="center" vertical="center"/>
      <protection/>
    </xf>
    <xf numFmtId="199" fontId="4" fillId="0" borderId="17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 wrapText="1"/>
      <protection/>
    </xf>
    <xf numFmtId="199" fontId="4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6" xfId="197" applyNumberFormat="1" applyFont="1" applyBorder="1" applyAlignment="1">
      <alignment horizontal="center" vertical="center"/>
      <protection/>
    </xf>
    <xf numFmtId="199" fontId="3" fillId="0" borderId="12" xfId="197" applyNumberFormat="1" applyFont="1" applyBorder="1" applyAlignment="1">
      <alignment horizontal="center" vertical="center"/>
      <protection/>
    </xf>
    <xf numFmtId="199" fontId="3" fillId="0" borderId="21" xfId="197" applyNumberFormat="1" applyFont="1" applyFill="1" applyBorder="1" applyAlignment="1">
      <alignment horizontal="center" vertical="center"/>
      <protection/>
    </xf>
    <xf numFmtId="199" fontId="3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199" fontId="0" fillId="0" borderId="11" xfId="197" applyNumberFormat="1" applyFont="1" applyFill="1" applyBorder="1" applyAlignment="1" applyProtection="1">
      <alignment horizontal="left" vertical="center"/>
      <protection/>
    </xf>
    <xf numFmtId="199" fontId="0" fillId="0" borderId="15" xfId="197" applyNumberFormat="1" applyFont="1" applyFill="1" applyBorder="1" applyAlignment="1" applyProtection="1">
      <alignment vertical="center" wrapText="1"/>
      <protection/>
    </xf>
    <xf numFmtId="199" fontId="0" fillId="0" borderId="12" xfId="197" applyNumberFormat="1" applyFont="1" applyFill="1" applyBorder="1" applyAlignment="1" applyProtection="1">
      <alignment vertical="center" wrapText="1"/>
      <protection/>
    </xf>
    <xf numFmtId="199" fontId="0" fillId="0" borderId="11" xfId="197" applyNumberFormat="1" applyFont="1" applyFill="1" applyBorder="1" applyAlignment="1" applyProtection="1">
      <alignment vertical="center"/>
      <protection/>
    </xf>
    <xf numFmtId="199" fontId="0" fillId="0" borderId="0" xfId="197" applyNumberFormat="1" applyAlignment="1">
      <alignment horizontal="right" vertical="center"/>
      <protection/>
    </xf>
    <xf numFmtId="199" fontId="18" fillId="0" borderId="20" xfId="197" applyNumberFormat="1" applyFont="1" applyBorder="1" applyAlignment="1">
      <alignment horizontal="center" vertical="center"/>
      <protection/>
    </xf>
    <xf numFmtId="199" fontId="3" fillId="0" borderId="0" xfId="197" applyNumberFormat="1" applyFont="1" applyFill="1" applyBorder="1" applyAlignment="1" applyProtection="1">
      <alignment horizontal="center" vertical="center" wrapText="1"/>
      <protection/>
    </xf>
    <xf numFmtId="199" fontId="4" fillId="0" borderId="19" xfId="197" applyNumberFormat="1" applyFont="1" applyFill="1" applyBorder="1" applyAlignment="1" applyProtection="1">
      <alignment horizontal="center" vertical="center" wrapText="1"/>
      <protection/>
    </xf>
    <xf numFmtId="199" fontId="4" fillId="0" borderId="14" xfId="197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Fill="1">
      <alignment/>
      <protection/>
    </xf>
    <xf numFmtId="199" fontId="0" fillId="0" borderId="0" xfId="196" applyNumberFormat="1">
      <alignment/>
      <protection/>
    </xf>
    <xf numFmtId="199" fontId="0" fillId="0" borderId="0" xfId="0" applyNumberFormat="1" applyAlignment="1">
      <alignment/>
    </xf>
    <xf numFmtId="199" fontId="1" fillId="0" borderId="0" xfId="196" applyNumberFormat="1" applyFont="1" applyFill="1" applyAlignment="1" applyProtection="1">
      <alignment vertical="center" wrapText="1"/>
      <protection/>
    </xf>
    <xf numFmtId="199" fontId="10" fillId="0" borderId="0" xfId="196" applyNumberFormat="1" applyFont="1" applyFill="1" applyAlignment="1" applyProtection="1">
      <alignment horizontal="right" vertical="center"/>
      <protection/>
    </xf>
    <xf numFmtId="199" fontId="3" fillId="0" borderId="0" xfId="200" applyNumberFormat="1">
      <alignment vertical="center"/>
      <protection/>
    </xf>
    <xf numFmtId="199" fontId="9" fillId="0" borderId="0" xfId="196" applyNumberFormat="1" applyFont="1" applyFill="1" applyAlignment="1" applyProtection="1">
      <alignment horizontal="center" vertical="center"/>
      <protection/>
    </xf>
    <xf numFmtId="199" fontId="0" fillId="0" borderId="0" xfId="196" applyNumberFormat="1" applyFont="1" applyFill="1">
      <alignment/>
      <protection/>
    </xf>
    <xf numFmtId="199" fontId="10" fillId="0" borderId="0" xfId="196" applyNumberFormat="1" applyFont="1" applyFill="1" applyAlignment="1" applyProtection="1">
      <alignment vertical="center"/>
      <protection/>
    </xf>
    <xf numFmtId="199" fontId="19" fillId="0" borderId="15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Fill="1" applyBorder="1" applyAlignment="1" applyProtection="1">
      <alignment horizontal="center" vertical="center"/>
      <protection/>
    </xf>
    <xf numFmtId="199" fontId="19" fillId="0" borderId="18" xfId="196" applyNumberFormat="1" applyFont="1" applyFill="1" applyBorder="1" applyAlignment="1" applyProtection="1">
      <alignment horizontal="center" vertical="center"/>
      <protection/>
    </xf>
    <xf numFmtId="199" fontId="0" fillId="0" borderId="15" xfId="196" applyNumberFormat="1" applyFill="1" applyBorder="1" applyAlignment="1">
      <alignment vertical="center"/>
      <protection/>
    </xf>
    <xf numFmtId="199" fontId="10" fillId="0" borderId="16" xfId="196" applyNumberFormat="1" applyFont="1" applyFill="1" applyBorder="1" applyAlignment="1" applyProtection="1">
      <alignment horizontal="right" vertical="center" wrapText="1"/>
      <protection/>
    </xf>
    <xf numFmtId="199" fontId="1" fillId="0" borderId="14" xfId="196" applyNumberFormat="1" applyFont="1" applyFill="1" applyBorder="1" applyAlignment="1">
      <alignment horizontal="left" vertical="center"/>
      <protection/>
    </xf>
    <xf numFmtId="199" fontId="3" fillId="0" borderId="0" xfId="200" applyNumberFormat="1" applyFill="1">
      <alignment vertical="center"/>
      <protection/>
    </xf>
    <xf numFmtId="199" fontId="10" fillId="0" borderId="11" xfId="196" applyNumberFormat="1" applyFont="1" applyFill="1" applyBorder="1" applyAlignment="1">
      <alignment horizontal="left" vertical="center"/>
      <protection/>
    </xf>
    <xf numFmtId="199" fontId="10" fillId="0" borderId="11" xfId="196" applyNumberFormat="1" applyFont="1" applyFill="1" applyBorder="1" applyAlignment="1" applyProtection="1">
      <alignment vertical="center"/>
      <protection/>
    </xf>
    <xf numFmtId="199" fontId="10" fillId="0" borderId="11" xfId="196" applyNumberFormat="1" applyFont="1" applyFill="1" applyBorder="1" applyAlignment="1" applyProtection="1">
      <alignment horizontal="left" vertical="center"/>
      <protection/>
    </xf>
    <xf numFmtId="199" fontId="10" fillId="0" borderId="23" xfId="196" applyNumberFormat="1" applyFont="1" applyFill="1" applyBorder="1" applyAlignment="1" applyProtection="1">
      <alignment horizontal="left" vertical="center"/>
      <protection/>
    </xf>
    <xf numFmtId="199" fontId="10" fillId="0" borderId="15" xfId="196" applyNumberFormat="1" applyFont="1" applyFill="1" applyBorder="1" applyAlignment="1" applyProtection="1">
      <alignment vertical="center"/>
      <protection/>
    </xf>
    <xf numFmtId="199" fontId="0" fillId="0" borderId="12" xfId="196" applyNumberFormat="1" applyFon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right" vertical="center" wrapText="1"/>
      <protection/>
    </xf>
    <xf numFmtId="199" fontId="10" fillId="0" borderId="12" xfId="196" applyNumberFormat="1" applyFont="1" applyFill="1" applyBorder="1" applyAlignment="1" applyProtection="1">
      <alignment horizontal="left" vertical="center"/>
      <protection/>
    </xf>
    <xf numFmtId="199" fontId="10" fillId="0" borderId="12" xfId="196" applyNumberFormat="1" applyFont="1" applyFill="1" applyBorder="1" applyAlignment="1" applyProtection="1">
      <alignment vertical="center"/>
      <protection/>
    </xf>
    <xf numFmtId="199" fontId="10" fillId="0" borderId="12" xfId="196" applyNumberFormat="1" applyFon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center" vertical="center"/>
      <protection/>
    </xf>
    <xf numFmtId="199" fontId="0" fillId="0" borderId="12" xfId="196" applyNumberForma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center" vertical="center"/>
      <protection/>
    </xf>
    <xf numFmtId="199" fontId="10" fillId="0" borderId="12" xfId="196" applyNumberFormat="1" applyFont="1" applyFill="1" applyBorder="1" applyAlignment="1">
      <alignment horizontal="center" vertical="center"/>
      <protection/>
    </xf>
    <xf numFmtId="199" fontId="0" fillId="0" borderId="0" xfId="197" applyNumberFormat="1" applyAlignment="1">
      <alignment horizontal="center" vertical="center"/>
      <protection/>
    </xf>
    <xf numFmtId="199" fontId="0" fillId="0" borderId="0" xfId="197" applyNumberFormat="1" applyFill="1" applyAlignment="1">
      <alignment horizontal="center" vertical="center"/>
      <protection/>
    </xf>
    <xf numFmtId="199" fontId="4" fillId="0" borderId="15" xfId="197" applyNumberFormat="1" applyFont="1" applyFill="1" applyBorder="1" applyAlignment="1" applyProtection="1">
      <alignment horizontal="center" vertical="center"/>
      <protection/>
    </xf>
    <xf numFmtId="199" fontId="4" fillId="0" borderId="11" xfId="197" applyNumberFormat="1" applyFont="1" applyFill="1" applyBorder="1" applyAlignment="1" applyProtection="1">
      <alignment horizontal="center" vertical="center"/>
      <protection/>
    </xf>
    <xf numFmtId="199" fontId="4" fillId="0" borderId="20" xfId="197" applyNumberFormat="1" applyFont="1" applyFill="1" applyBorder="1" applyAlignment="1" applyProtection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horizontal="center" vertical="center" wrapText="1"/>
      <protection/>
    </xf>
    <xf numFmtId="49" fontId="0" fillId="0" borderId="12" xfId="197" applyNumberFormat="1" applyFont="1" applyFill="1" applyBorder="1" applyAlignment="1" applyProtection="1">
      <alignment horizontal="center" vertical="center" wrapText="1"/>
      <protection/>
    </xf>
    <xf numFmtId="49" fontId="0" fillId="0" borderId="11" xfId="197" applyNumberFormat="1" applyFont="1" applyFill="1" applyBorder="1" applyAlignment="1" applyProtection="1">
      <alignment horizontal="center" vertical="center"/>
      <protection/>
    </xf>
    <xf numFmtId="199" fontId="0" fillId="0" borderId="15" xfId="197" applyNumberFormat="1" applyFont="1" applyFill="1" applyBorder="1" applyAlignment="1" applyProtection="1">
      <alignment horizontal="center" vertical="center" wrapText="1"/>
      <protection/>
    </xf>
    <xf numFmtId="199" fontId="0" fillId="0" borderId="12" xfId="197" applyNumberFormat="1" applyFont="1" applyFill="1" applyBorder="1" applyAlignment="1" applyProtection="1">
      <alignment horizontal="center" vertical="center" wrapText="1"/>
      <protection/>
    </xf>
    <xf numFmtId="199" fontId="0" fillId="0" borderId="11" xfId="197" applyNumberFormat="1" applyFont="1" applyFill="1" applyBorder="1" applyAlignment="1" applyProtection="1">
      <alignment horizontal="center" vertical="center"/>
      <protection/>
    </xf>
    <xf numFmtId="0" fontId="0" fillId="0" borderId="0" xfId="195" applyFill="1" applyAlignment="1">
      <alignment horizontal="center"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19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horizontal="center" vertical="center" wrapText="1"/>
      <protection/>
    </xf>
    <xf numFmtId="194" fontId="0" fillId="22" borderId="0" xfId="195" applyNumberFormat="1" applyFont="1" applyFill="1" applyAlignment="1" applyProtection="1">
      <alignment horizontal="center"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horizontal="center" vertical="center"/>
      <protection/>
    </xf>
    <xf numFmtId="0" fontId="0" fillId="0" borderId="0" xfId="195" applyNumberFormat="1" applyFont="1" applyFill="1" applyAlignment="1" applyProtection="1">
      <alignment horizontal="center" vertical="center" wrapText="1"/>
      <protection/>
    </xf>
    <xf numFmtId="194" fontId="0" fillId="0" borderId="0" xfId="195" applyNumberFormat="1" applyFont="1" applyFill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center" vertical="center"/>
      <protection/>
    </xf>
    <xf numFmtId="200" fontId="3" fillId="0" borderId="12" xfId="195" applyNumberFormat="1" applyFont="1" applyFill="1" applyBorder="1" applyAlignment="1">
      <alignment horizontal="center" vertical="center"/>
      <protection/>
    </xf>
    <xf numFmtId="194" fontId="10" fillId="22" borderId="0" xfId="194" applyNumberFormat="1" applyFont="1" applyFill="1" applyAlignment="1" applyProtection="1">
      <alignment horizontal="center" vertical="center" wrapText="1"/>
      <protection/>
    </xf>
    <xf numFmtId="194" fontId="10" fillId="0" borderId="0" xfId="195" applyNumberFormat="1" applyFont="1" applyFill="1" applyAlignment="1" applyProtection="1">
      <alignment horizontal="center" vertical="center" wrapText="1"/>
      <protection/>
    </xf>
    <xf numFmtId="201" fontId="0" fillId="0" borderId="0" xfId="195" applyNumberFormat="1" applyFill="1" applyAlignment="1">
      <alignment horizontal="center" vertical="center"/>
      <protection/>
    </xf>
    <xf numFmtId="202" fontId="0" fillId="0" borderId="0" xfId="196" applyNumberFormat="1" applyFill="1">
      <alignment/>
      <protection/>
    </xf>
    <xf numFmtId="202" fontId="0" fillId="0" borderId="0" xfId="196" applyNumberFormat="1">
      <alignment/>
      <protection/>
    </xf>
    <xf numFmtId="202" fontId="1" fillId="0" borderId="0" xfId="196" applyNumberFormat="1" applyFont="1" applyFill="1" applyAlignment="1" applyProtection="1">
      <alignment vertical="center" wrapText="1"/>
      <protection/>
    </xf>
    <xf numFmtId="202" fontId="10" fillId="0" borderId="0" xfId="196" applyNumberFormat="1" applyFont="1" applyFill="1" applyAlignment="1" applyProtection="1">
      <alignment horizontal="right" vertical="center"/>
      <protection/>
    </xf>
    <xf numFmtId="202" fontId="10" fillId="0" borderId="0" xfId="196" applyNumberFormat="1" applyFont="1" applyFill="1" applyAlignment="1" applyProtection="1">
      <alignment vertical="center"/>
      <protection/>
    </xf>
    <xf numFmtId="202" fontId="9" fillId="0" borderId="0" xfId="196" applyNumberFormat="1" applyFont="1" applyFill="1" applyAlignment="1" applyProtection="1">
      <alignment horizontal="center" vertical="center"/>
      <protection/>
    </xf>
    <xf numFmtId="202" fontId="0" fillId="0" borderId="0" xfId="196" applyNumberFormat="1" applyFont="1" applyFill="1">
      <alignment/>
      <protection/>
    </xf>
    <xf numFmtId="202" fontId="19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 applyProtection="1">
      <alignment horizontal="centerContinuous" vertical="center"/>
      <protection/>
    </xf>
    <xf numFmtId="202" fontId="19" fillId="0" borderId="15" xfId="196" applyNumberFormat="1" applyFont="1" applyFill="1" applyBorder="1" applyAlignment="1" applyProtection="1">
      <alignment horizontal="center" vertical="center"/>
      <protection/>
    </xf>
    <xf numFmtId="202" fontId="18" fillId="0" borderId="12" xfId="196" applyNumberFormat="1" applyFont="1" applyFill="1" applyBorder="1" applyAlignment="1" applyProtection="1">
      <alignment horizontal="center" vertical="center"/>
      <protection/>
    </xf>
    <xf numFmtId="202" fontId="18" fillId="0" borderId="16" xfId="196" applyNumberFormat="1" applyFont="1" applyFill="1" applyBorder="1" applyAlignment="1" applyProtection="1">
      <alignment horizontal="center" vertical="center" wrapText="1"/>
      <protection/>
    </xf>
    <xf numFmtId="202" fontId="18" fillId="0" borderId="12" xfId="196" applyNumberFormat="1" applyFont="1" applyFill="1" applyBorder="1" applyAlignment="1" applyProtection="1">
      <alignment horizontal="center" vertical="center" wrapText="1"/>
      <protection/>
    </xf>
    <xf numFmtId="202" fontId="19" fillId="0" borderId="24" xfId="196" applyNumberFormat="1" applyFont="1" applyFill="1" applyBorder="1" applyAlignment="1" applyProtection="1">
      <alignment horizontal="centerContinuous" vertical="center"/>
      <protection/>
    </xf>
    <xf numFmtId="202" fontId="19" fillId="0" borderId="22" xfId="196" applyNumberFormat="1" applyFont="1" applyFill="1" applyBorder="1" applyAlignment="1" applyProtection="1">
      <alignment horizontal="centerContinuous" vertical="center"/>
      <protection/>
    </xf>
    <xf numFmtId="202" fontId="19" fillId="0" borderId="18" xfId="196" applyNumberFormat="1" applyFont="1" applyFill="1" applyBorder="1" applyAlignment="1" applyProtection="1">
      <alignment horizontal="center" vertical="center"/>
      <protection/>
    </xf>
    <xf numFmtId="202" fontId="18" fillId="0" borderId="17" xfId="196" applyNumberFormat="1" applyFont="1" applyFill="1" applyBorder="1" applyAlignment="1" applyProtection="1">
      <alignment horizontal="center" vertical="center" wrapText="1"/>
      <protection/>
    </xf>
    <xf numFmtId="202" fontId="19" fillId="0" borderId="23" xfId="196" applyNumberFormat="1" applyFont="1" applyFill="1" applyBorder="1" applyAlignment="1" applyProtection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/>
      <protection/>
    </xf>
    <xf numFmtId="202" fontId="0" fillId="0" borderId="15" xfId="196" applyNumberFormat="1" applyFill="1" applyBorder="1" applyAlignment="1">
      <alignment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 wrapText="1"/>
      <protection/>
    </xf>
    <xf numFmtId="202" fontId="1" fillId="0" borderId="14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 applyProtection="1">
      <alignment vertical="center"/>
      <protection/>
    </xf>
    <xf numFmtId="202" fontId="10" fillId="0" borderId="11" xfId="196" applyNumberFormat="1" applyFont="1" applyFill="1" applyBorder="1" applyAlignment="1" applyProtection="1">
      <alignment horizontal="left"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/>
      <protection/>
    </xf>
    <xf numFmtId="202" fontId="10" fillId="0" borderId="23" xfId="196" applyNumberFormat="1" applyFont="1" applyFill="1" applyBorder="1" applyAlignment="1" applyProtection="1">
      <alignment horizontal="left" vertical="center"/>
      <protection/>
    </xf>
    <xf numFmtId="202" fontId="10" fillId="0" borderId="15" xfId="196" applyNumberFormat="1" applyFont="1" applyFill="1" applyBorder="1" applyAlignment="1" applyProtection="1">
      <alignment vertical="center"/>
      <protection/>
    </xf>
    <xf numFmtId="202" fontId="0" fillId="0" borderId="12" xfId="196" applyNumberFormat="1" applyFon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right" vertical="center" wrapText="1"/>
      <protection/>
    </xf>
    <xf numFmtId="202" fontId="10" fillId="0" borderId="12" xfId="196" applyNumberFormat="1" applyFont="1" applyFill="1" applyBorder="1" applyAlignment="1" applyProtection="1">
      <alignment horizontal="left" vertical="center"/>
      <protection/>
    </xf>
    <xf numFmtId="202" fontId="10" fillId="0" borderId="12" xfId="196" applyNumberFormat="1" applyFont="1" applyFill="1" applyBorder="1" applyAlignment="1" applyProtection="1">
      <alignment vertical="center"/>
      <protection/>
    </xf>
    <xf numFmtId="202" fontId="10" fillId="0" borderId="12" xfId="196" applyNumberFormat="1" applyFont="1" applyFill="1" applyBorder="1" applyAlignment="1">
      <alignment horizontal="left" vertical="center"/>
      <protection/>
    </xf>
    <xf numFmtId="202" fontId="0" fillId="0" borderId="12" xfId="196" applyNumberFormat="1" applyFill="1" applyBorder="1" applyAlignment="1">
      <alignment horizontal="center" vertical="center"/>
      <protection/>
    </xf>
    <xf numFmtId="202" fontId="0" fillId="0" borderId="12" xfId="196" applyNumberForma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center" vertical="center"/>
      <protection/>
    </xf>
    <xf numFmtId="202" fontId="10" fillId="0" borderId="12" xfId="196" applyNumberFormat="1" applyFont="1" applyFill="1" applyBorder="1" applyAlignment="1">
      <alignment horizontal="center" vertical="center"/>
      <protection/>
    </xf>
    <xf numFmtId="202" fontId="10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 wrapText="1"/>
      <protection/>
    </xf>
    <xf numFmtId="202" fontId="3" fillId="0" borderId="0" xfId="200" applyNumberFormat="1">
      <alignment vertical="center"/>
      <protection/>
    </xf>
    <xf numFmtId="202" fontId="19" fillId="0" borderId="12" xfId="196" applyNumberFormat="1" applyFont="1" applyFill="1" applyBorder="1" applyAlignment="1">
      <alignment horizontal="center" vertical="center"/>
      <protection/>
    </xf>
    <xf numFmtId="202" fontId="3" fillId="0" borderId="0" xfId="200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40" customWidth="1"/>
    <col min="2" max="2" width="73" style="240" customWidth="1"/>
    <col min="3" max="16384" width="10" style="240" customWidth="1"/>
  </cols>
  <sheetData>
    <row r="3" s="240" customFormat="1" ht="25.5" customHeight="1">
      <c r="B3" s="241" t="s">
        <v>0</v>
      </c>
    </row>
    <row r="4" s="240" customFormat="1" ht="45.75" customHeight="1">
      <c r="B4" s="242" t="s">
        <v>1</v>
      </c>
    </row>
    <row r="5" s="240" customFormat="1" ht="36" customHeight="1">
      <c r="B5" s="243" t="s">
        <v>2</v>
      </c>
    </row>
    <row r="6" s="240" customFormat="1" ht="31.5" customHeight="1">
      <c r="B6" s="240" t="s">
        <v>3</v>
      </c>
    </row>
    <row r="7" s="240" customFormat="1" ht="31.5" customHeight="1">
      <c r="B7" s="240" t="s">
        <v>4</v>
      </c>
    </row>
    <row r="8" s="240" customFormat="1" ht="31.5" customHeight="1">
      <c r="B8" s="240" t="s">
        <v>5</v>
      </c>
    </row>
    <row r="9" s="240" customFormat="1" ht="31.5" customHeight="1">
      <c r="B9" s="240" t="s">
        <v>6</v>
      </c>
    </row>
    <row r="10" s="240" customFormat="1" ht="31.5" customHeight="1">
      <c r="B10" s="240" t="s">
        <v>7</v>
      </c>
    </row>
    <row r="11" s="240" customFormat="1" ht="31.5" customHeight="1">
      <c r="B11" s="240" t="s">
        <v>8</v>
      </c>
    </row>
    <row r="12" s="240" customFormat="1" ht="31.5" customHeight="1">
      <c r="B12" s="240" t="s">
        <v>9</v>
      </c>
    </row>
    <row r="13" s="240" customFormat="1" ht="31.5" customHeight="1">
      <c r="B13" s="240" t="s">
        <v>10</v>
      </c>
    </row>
    <row r="14" s="240" customFormat="1" ht="31.5" customHeight="1">
      <c r="B14" s="240" t="s">
        <v>11</v>
      </c>
    </row>
    <row r="15" s="240" customFormat="1" ht="31.5" customHeight="1">
      <c r="B15" s="240" t="s">
        <v>12</v>
      </c>
    </row>
    <row r="16" s="240" customFormat="1" ht="31.5" customHeight="1">
      <c r="B16" s="240" t="s">
        <v>13</v>
      </c>
    </row>
    <row r="17" s="240" customFormat="1" ht="31.5" customHeight="1">
      <c r="B17" s="240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workbookViewId="0" topLeftCell="A1">
      <selection activeCell="D23" sqref="D23"/>
    </sheetView>
  </sheetViews>
  <sheetFormatPr defaultColWidth="9.16015625" defaultRowHeight="12.75" customHeight="1"/>
  <cols>
    <col min="1" max="3" width="5.16015625" style="27" customWidth="1"/>
    <col min="4" max="4" width="32.332031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7" t="s">
        <v>282</v>
      </c>
    </row>
    <row r="2" spans="1:20" ht="25.5" customHeight="1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7" t="s">
        <v>284</v>
      </c>
    </row>
    <row r="4" spans="1:20" ht="21" customHeight="1">
      <c r="A4" s="47" t="s">
        <v>71</v>
      </c>
      <c r="B4" s="47"/>
      <c r="C4" s="48"/>
      <c r="D4" s="29" t="s">
        <v>285</v>
      </c>
      <c r="E4" s="49" t="s">
        <v>286</v>
      </c>
      <c r="F4" s="30" t="s">
        <v>287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49" t="s">
        <v>288</v>
      </c>
      <c r="R4" s="62" t="s">
        <v>289</v>
      </c>
      <c r="S4" s="62" t="s">
        <v>290</v>
      </c>
      <c r="T4" s="62" t="s">
        <v>291</v>
      </c>
    </row>
    <row r="5" spans="1:20" ht="21" customHeight="1">
      <c r="A5" s="50" t="s">
        <v>77</v>
      </c>
      <c r="B5" s="51" t="s">
        <v>78</v>
      </c>
      <c r="C5" s="52" t="s">
        <v>79</v>
      </c>
      <c r="D5" s="29"/>
      <c r="E5" s="49"/>
      <c r="F5" s="53" t="s">
        <v>22</v>
      </c>
      <c r="G5" s="54" t="s">
        <v>27</v>
      </c>
      <c r="H5" s="55" t="s">
        <v>73</v>
      </c>
      <c r="I5" s="62" t="s">
        <v>74</v>
      </c>
      <c r="J5" s="55" t="s">
        <v>31</v>
      </c>
      <c r="K5" s="63" t="s">
        <v>292</v>
      </c>
      <c r="L5" s="63" t="s">
        <v>293</v>
      </c>
      <c r="M5" s="55" t="s">
        <v>294</v>
      </c>
      <c r="N5" s="55" t="s">
        <v>295</v>
      </c>
      <c r="O5" s="55" t="s">
        <v>296</v>
      </c>
      <c r="P5" s="63" t="s">
        <v>76</v>
      </c>
      <c r="Q5" s="49"/>
      <c r="R5" s="62"/>
      <c r="S5" s="62"/>
      <c r="T5" s="62"/>
    </row>
    <row r="6" spans="1:20" ht="39" customHeight="1">
      <c r="A6" s="50"/>
      <c r="B6" s="51"/>
      <c r="C6" s="52"/>
      <c r="D6" s="29"/>
      <c r="E6" s="49"/>
      <c r="F6" s="53"/>
      <c r="G6" s="56"/>
      <c r="H6" s="57"/>
      <c r="I6" s="62"/>
      <c r="J6" s="57"/>
      <c r="K6" s="64"/>
      <c r="L6" s="64"/>
      <c r="M6" s="57"/>
      <c r="N6" s="57"/>
      <c r="O6" s="57"/>
      <c r="P6" s="64"/>
      <c r="Q6" s="49"/>
      <c r="R6" s="62"/>
      <c r="S6" s="62"/>
      <c r="T6" s="62"/>
    </row>
    <row r="7" spans="1:20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</row>
    <row r="8" spans="1:20" ht="21" customHeight="1">
      <c r="A8" s="31" t="s">
        <v>81</v>
      </c>
      <c r="B8" s="31" t="s">
        <v>82</v>
      </c>
      <c r="C8" s="31" t="s">
        <v>297</v>
      </c>
      <c r="D8" s="32" t="s">
        <v>298</v>
      </c>
      <c r="E8" s="32" t="s">
        <v>299</v>
      </c>
      <c r="F8" s="60"/>
      <c r="G8" s="61">
        <v>1000</v>
      </c>
      <c r="H8" s="60"/>
      <c r="I8" s="60"/>
      <c r="J8" s="60"/>
      <c r="K8" s="65"/>
      <c r="L8" s="65"/>
      <c r="M8" s="65"/>
      <c r="N8" s="65"/>
      <c r="O8" s="65"/>
      <c r="P8" s="60"/>
      <c r="Q8" s="32"/>
      <c r="R8" s="66"/>
      <c r="S8" s="32"/>
      <c r="T8" s="32" t="s">
        <v>300</v>
      </c>
    </row>
    <row r="9" spans="1:20" ht="21" customHeight="1">
      <c r="A9" s="31" t="s">
        <v>81</v>
      </c>
      <c r="B9" s="31" t="s">
        <v>82</v>
      </c>
      <c r="C9" s="31" t="s">
        <v>297</v>
      </c>
      <c r="D9" s="33" t="s">
        <v>301</v>
      </c>
      <c r="E9" s="32" t="s">
        <v>299</v>
      </c>
      <c r="F9" s="30"/>
      <c r="G9" s="30">
        <v>500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2" t="s">
        <v>300</v>
      </c>
    </row>
    <row r="10" spans="1:20" ht="42" customHeight="1">
      <c r="A10" s="31" t="s">
        <v>81</v>
      </c>
      <c r="B10" s="31" t="s">
        <v>82</v>
      </c>
      <c r="C10" s="31" t="s">
        <v>297</v>
      </c>
      <c r="D10" s="34" t="s">
        <v>302</v>
      </c>
      <c r="E10" s="32" t="s">
        <v>299</v>
      </c>
      <c r="F10" s="30"/>
      <c r="G10" s="30">
        <v>1704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2" t="s">
        <v>300</v>
      </c>
    </row>
    <row r="11" spans="1:2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9.75" customHeight="1"/>
    <row r="17" ht="9.75" customHeight="1"/>
    <row r="18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4"/>
  <sheetViews>
    <sheetView zoomScaleSheetLayoutView="100" workbookViewId="0" topLeftCell="A7">
      <selection activeCell="F17" sqref="F17:F18"/>
    </sheetView>
  </sheetViews>
  <sheetFormatPr defaultColWidth="9.16015625" defaultRowHeight="11.25"/>
  <cols>
    <col min="1" max="3" width="4.83203125" style="27" customWidth="1"/>
    <col min="4" max="4" width="10.66015625" style="27" customWidth="1"/>
    <col min="5" max="5" width="18.33203125" style="27" customWidth="1"/>
    <col min="6" max="6" width="32.16015625" style="27" customWidth="1"/>
    <col min="7" max="7" width="27.66015625" style="27" customWidth="1"/>
    <col min="8" max="8" width="9.83203125" style="27" customWidth="1"/>
    <col min="9" max="9" width="15" style="27" customWidth="1"/>
    <col min="10" max="10" width="22.33203125" style="27" customWidth="1"/>
    <col min="11" max="11" width="14.83203125" style="27" customWidth="1"/>
    <col min="12" max="12" width="32" style="27" customWidth="1"/>
    <col min="13" max="13" width="13" style="27" customWidth="1"/>
    <col min="14" max="15" width="9.16015625" style="27" customWidth="1"/>
    <col min="16" max="16" width="15.66015625" style="27" customWidth="1"/>
    <col min="17" max="17" width="11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41" t="s">
        <v>303</v>
      </c>
    </row>
    <row r="2" spans="1:31" ht="27.75" customHeight="1">
      <c r="A2" s="28" t="s">
        <v>304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42" t="s">
        <v>305</v>
      </c>
      <c r="AE3" s="42"/>
    </row>
    <row r="4" spans="1:31" s="26" customFormat="1" ht="16.5" customHeight="1">
      <c r="A4" s="29" t="s">
        <v>306</v>
      </c>
      <c r="B4" s="29"/>
      <c r="C4" s="29"/>
      <c r="D4" s="29" t="s">
        <v>307</v>
      </c>
      <c r="E4" s="29" t="s">
        <v>308</v>
      </c>
      <c r="F4" s="29" t="s">
        <v>309</v>
      </c>
      <c r="G4" s="29" t="s">
        <v>310</v>
      </c>
      <c r="H4" s="29" t="s">
        <v>311</v>
      </c>
      <c r="I4" s="29" t="s">
        <v>312</v>
      </c>
      <c r="J4" s="29" t="s">
        <v>313</v>
      </c>
      <c r="K4" s="29" t="s">
        <v>314</v>
      </c>
      <c r="L4" s="29" t="s">
        <v>315</v>
      </c>
      <c r="M4" s="29" t="s">
        <v>316</v>
      </c>
      <c r="N4" s="29"/>
      <c r="O4" s="29"/>
      <c r="P4" s="29" t="s">
        <v>317</v>
      </c>
      <c r="Q4" s="29" t="s">
        <v>318</v>
      </c>
      <c r="R4" s="29" t="s">
        <v>319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s="26" customFormat="1" ht="18" customHeight="1">
      <c r="A5" s="29" t="s">
        <v>77</v>
      </c>
      <c r="B5" s="29" t="s">
        <v>78</v>
      </c>
      <c r="C5" s="29" t="s">
        <v>79</v>
      </c>
      <c r="D5" s="29"/>
      <c r="E5" s="29"/>
      <c r="F5" s="29"/>
      <c r="G5" s="29"/>
      <c r="H5" s="29"/>
      <c r="I5" s="29"/>
      <c r="J5" s="29"/>
      <c r="K5" s="29"/>
      <c r="L5" s="29"/>
      <c r="M5" s="29" t="s">
        <v>320</v>
      </c>
      <c r="N5" s="37" t="s">
        <v>321</v>
      </c>
      <c r="O5" s="37" t="s">
        <v>322</v>
      </c>
      <c r="P5" s="29"/>
      <c r="Q5" s="29"/>
      <c r="R5" s="29" t="s">
        <v>323</v>
      </c>
      <c r="S5" s="29"/>
      <c r="T5" s="29"/>
      <c r="U5" s="29"/>
      <c r="V5" s="29" t="s">
        <v>324</v>
      </c>
      <c r="W5" s="29"/>
      <c r="X5" s="29"/>
      <c r="Y5" s="29"/>
      <c r="Z5" s="29" t="s">
        <v>325</v>
      </c>
      <c r="AA5" s="29"/>
      <c r="AB5" s="29"/>
      <c r="AC5" s="29" t="s">
        <v>326</v>
      </c>
      <c r="AD5" s="29" t="s">
        <v>327</v>
      </c>
      <c r="AE5" s="29" t="s">
        <v>328</v>
      </c>
    </row>
    <row r="6" spans="1:31" s="26" customFormat="1" ht="3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7"/>
      <c r="O6" s="37"/>
      <c r="P6" s="29"/>
      <c r="Q6" s="29"/>
      <c r="R6" s="34" t="s">
        <v>329</v>
      </c>
      <c r="S6" s="34" t="s">
        <v>330</v>
      </c>
      <c r="T6" s="34" t="s">
        <v>331</v>
      </c>
      <c r="U6" s="34" t="s">
        <v>332</v>
      </c>
      <c r="V6" s="34" t="s">
        <v>333</v>
      </c>
      <c r="W6" s="34" t="s">
        <v>334</v>
      </c>
      <c r="X6" s="34" t="s">
        <v>335</v>
      </c>
      <c r="Y6" s="34" t="s">
        <v>336</v>
      </c>
      <c r="Z6" s="34" t="s">
        <v>337</v>
      </c>
      <c r="AA6" s="34" t="s">
        <v>338</v>
      </c>
      <c r="AB6" s="34" t="s">
        <v>339</v>
      </c>
      <c r="AC6" s="29"/>
      <c r="AD6" s="29"/>
      <c r="AE6" s="29"/>
    </row>
    <row r="7" spans="1:31" s="26" customFormat="1" ht="21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7"/>
      <c r="O7" s="37"/>
      <c r="P7" s="29"/>
      <c r="Q7" s="29"/>
      <c r="R7" s="34" t="s">
        <v>340</v>
      </c>
      <c r="S7" s="34" t="s">
        <v>340</v>
      </c>
      <c r="T7" s="34" t="s">
        <v>340</v>
      </c>
      <c r="U7" s="34" t="s">
        <v>340</v>
      </c>
      <c r="V7" s="34" t="s">
        <v>340</v>
      </c>
      <c r="W7" s="34" t="s">
        <v>340</v>
      </c>
      <c r="X7" s="34" t="s">
        <v>340</v>
      </c>
      <c r="Y7" s="34" t="s">
        <v>340</v>
      </c>
      <c r="Z7" s="34" t="s">
        <v>340</v>
      </c>
      <c r="AA7" s="34" t="s">
        <v>340</v>
      </c>
      <c r="AB7" s="34" t="s">
        <v>340</v>
      </c>
      <c r="AC7" s="34" t="s">
        <v>340</v>
      </c>
      <c r="AD7" s="29"/>
      <c r="AE7" s="29"/>
    </row>
    <row r="8" spans="1:31" ht="18.7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</row>
    <row r="9" spans="1:31" ht="24.75" customHeight="1">
      <c r="A9" s="31" t="s">
        <v>81</v>
      </c>
      <c r="B9" s="31" t="s">
        <v>82</v>
      </c>
      <c r="C9" s="31" t="s">
        <v>297</v>
      </c>
      <c r="D9" s="31" t="s">
        <v>341</v>
      </c>
      <c r="E9" s="31" t="s">
        <v>342</v>
      </c>
      <c r="F9" s="31" t="s">
        <v>343</v>
      </c>
      <c r="G9" s="32" t="s">
        <v>344</v>
      </c>
      <c r="H9" s="32" t="s">
        <v>345</v>
      </c>
      <c r="I9" s="32" t="s">
        <v>346</v>
      </c>
      <c r="J9" s="32" t="s">
        <v>347</v>
      </c>
      <c r="K9" s="32" t="s">
        <v>348</v>
      </c>
      <c r="L9" s="32" t="s">
        <v>349</v>
      </c>
      <c r="M9" s="32" t="s">
        <v>350</v>
      </c>
      <c r="N9" s="32"/>
      <c r="O9" s="32"/>
      <c r="P9" s="32" t="s">
        <v>351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24.75" customHeight="1">
      <c r="A10" s="31" t="s">
        <v>81</v>
      </c>
      <c r="B10" s="31" t="s">
        <v>82</v>
      </c>
      <c r="C10" s="31" t="s">
        <v>297</v>
      </c>
      <c r="D10" s="31" t="s">
        <v>341</v>
      </c>
      <c r="E10" s="31" t="s">
        <v>342</v>
      </c>
      <c r="F10" s="31" t="s">
        <v>352</v>
      </c>
      <c r="G10" s="32" t="s">
        <v>353</v>
      </c>
      <c r="H10" s="32" t="s">
        <v>354</v>
      </c>
      <c r="I10" s="32" t="s">
        <v>355</v>
      </c>
      <c r="J10" s="32" t="s">
        <v>347</v>
      </c>
      <c r="K10" s="32" t="s">
        <v>348</v>
      </c>
      <c r="L10" s="32" t="s">
        <v>356</v>
      </c>
      <c r="M10" s="32" t="s">
        <v>350</v>
      </c>
      <c r="N10" s="32"/>
      <c r="O10" s="32"/>
      <c r="P10" s="32" t="s">
        <v>351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24.75" customHeight="1">
      <c r="A11" s="31" t="s">
        <v>81</v>
      </c>
      <c r="B11" s="31" t="s">
        <v>82</v>
      </c>
      <c r="C11" s="31" t="s">
        <v>297</v>
      </c>
      <c r="D11" s="31" t="s">
        <v>341</v>
      </c>
      <c r="E11" s="31" t="s">
        <v>342</v>
      </c>
      <c r="F11" s="31" t="s">
        <v>357</v>
      </c>
      <c r="G11" s="32" t="s">
        <v>358</v>
      </c>
      <c r="H11" s="32" t="s">
        <v>359</v>
      </c>
      <c r="I11" s="32" t="s">
        <v>360</v>
      </c>
      <c r="J11" s="32" t="s">
        <v>347</v>
      </c>
      <c r="K11" s="32" t="s">
        <v>348</v>
      </c>
      <c r="L11" s="32" t="s">
        <v>361</v>
      </c>
      <c r="M11" s="32" t="s">
        <v>350</v>
      </c>
      <c r="N11" s="32"/>
      <c r="O11" s="32"/>
      <c r="P11" s="32" t="s">
        <v>351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24.75" customHeight="1">
      <c r="A12" s="31" t="s">
        <v>81</v>
      </c>
      <c r="B12" s="31" t="s">
        <v>82</v>
      </c>
      <c r="C12" s="31" t="s">
        <v>297</v>
      </c>
      <c r="D12" s="31" t="s">
        <v>341</v>
      </c>
      <c r="E12" s="31" t="s">
        <v>342</v>
      </c>
      <c r="F12" s="31" t="s">
        <v>362</v>
      </c>
      <c r="G12" s="30" t="s">
        <v>363</v>
      </c>
      <c r="H12" s="30" t="s">
        <v>364</v>
      </c>
      <c r="I12" s="30" t="s">
        <v>365</v>
      </c>
      <c r="J12" s="30" t="s">
        <v>347</v>
      </c>
      <c r="K12" s="32" t="s">
        <v>348</v>
      </c>
      <c r="L12" s="30" t="s">
        <v>366</v>
      </c>
      <c r="M12" s="32" t="s">
        <v>350</v>
      </c>
      <c r="N12" s="30"/>
      <c r="O12" s="30"/>
      <c r="P12" s="32" t="s">
        <v>351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24.75" customHeight="1">
      <c r="A13" s="31" t="s">
        <v>81</v>
      </c>
      <c r="B13" s="31" t="s">
        <v>82</v>
      </c>
      <c r="C13" s="31" t="s">
        <v>297</v>
      </c>
      <c r="D13" s="31" t="s">
        <v>341</v>
      </c>
      <c r="E13" s="31" t="s">
        <v>342</v>
      </c>
      <c r="F13" s="31" t="s">
        <v>367</v>
      </c>
      <c r="G13" s="30" t="s">
        <v>368</v>
      </c>
      <c r="H13" s="30" t="s">
        <v>369</v>
      </c>
      <c r="I13" s="30" t="s">
        <v>370</v>
      </c>
      <c r="J13" s="30" t="s">
        <v>347</v>
      </c>
      <c r="K13" s="32" t="s">
        <v>348</v>
      </c>
      <c r="L13" s="30" t="s">
        <v>349</v>
      </c>
      <c r="M13" s="32" t="s">
        <v>350</v>
      </c>
      <c r="N13" s="30"/>
      <c r="O13" s="30"/>
      <c r="P13" s="32" t="s">
        <v>351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24.75" customHeight="1">
      <c r="A14" s="31" t="s">
        <v>81</v>
      </c>
      <c r="B14" s="31" t="s">
        <v>82</v>
      </c>
      <c r="C14" s="31" t="s">
        <v>297</v>
      </c>
      <c r="D14" s="31" t="s">
        <v>341</v>
      </c>
      <c r="E14" s="31" t="s">
        <v>342</v>
      </c>
      <c r="F14" s="31" t="s">
        <v>371</v>
      </c>
      <c r="G14" s="30" t="s">
        <v>372</v>
      </c>
      <c r="H14" s="30" t="s">
        <v>373</v>
      </c>
      <c r="I14" s="30" t="s">
        <v>374</v>
      </c>
      <c r="J14" s="30" t="s">
        <v>347</v>
      </c>
      <c r="K14" s="32" t="s">
        <v>348</v>
      </c>
      <c r="L14" s="30" t="s">
        <v>375</v>
      </c>
      <c r="M14" s="32" t="s">
        <v>350</v>
      </c>
      <c r="N14" s="30"/>
      <c r="O14" s="30"/>
      <c r="P14" s="32" t="s">
        <v>351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24.75" customHeight="1">
      <c r="A15" s="31" t="s">
        <v>81</v>
      </c>
      <c r="B15" s="31" t="s">
        <v>82</v>
      </c>
      <c r="C15" s="31" t="s">
        <v>297</v>
      </c>
      <c r="D15" s="31" t="s">
        <v>341</v>
      </c>
      <c r="E15" s="31" t="s">
        <v>342</v>
      </c>
      <c r="F15" s="31" t="s">
        <v>376</v>
      </c>
      <c r="G15" s="30" t="s">
        <v>377</v>
      </c>
      <c r="H15" s="30" t="s">
        <v>378</v>
      </c>
      <c r="I15" s="30" t="s">
        <v>379</v>
      </c>
      <c r="J15" s="30" t="s">
        <v>347</v>
      </c>
      <c r="K15" s="32" t="s">
        <v>348</v>
      </c>
      <c r="L15" s="30" t="s">
        <v>380</v>
      </c>
      <c r="M15" s="32" t="s">
        <v>350</v>
      </c>
      <c r="N15" s="30"/>
      <c r="O15" s="30"/>
      <c r="P15" s="32" t="s">
        <v>351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.75" customHeight="1">
      <c r="A16" s="31" t="s">
        <v>81</v>
      </c>
      <c r="B16" s="31" t="s">
        <v>82</v>
      </c>
      <c r="C16" s="31" t="s">
        <v>297</v>
      </c>
      <c r="D16" s="31" t="s">
        <v>341</v>
      </c>
      <c r="E16" s="31" t="s">
        <v>342</v>
      </c>
      <c r="F16" s="31" t="s">
        <v>381</v>
      </c>
      <c r="G16" s="30" t="s">
        <v>382</v>
      </c>
      <c r="H16" s="30" t="s">
        <v>383</v>
      </c>
      <c r="I16" s="30" t="s">
        <v>384</v>
      </c>
      <c r="J16" s="30" t="s">
        <v>347</v>
      </c>
      <c r="K16" s="32" t="s">
        <v>348</v>
      </c>
      <c r="L16" s="30" t="s">
        <v>385</v>
      </c>
      <c r="M16" s="32" t="s">
        <v>350</v>
      </c>
      <c r="N16" s="30"/>
      <c r="O16" s="30"/>
      <c r="P16" s="32" t="s">
        <v>351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69" customHeight="1">
      <c r="A17" s="32" t="s">
        <v>386</v>
      </c>
      <c r="B17" s="32" t="s">
        <v>387</v>
      </c>
      <c r="C17" s="32" t="s">
        <v>388</v>
      </c>
      <c r="D17" s="32" t="s">
        <v>389</v>
      </c>
      <c r="E17" s="32" t="s">
        <v>390</v>
      </c>
      <c r="F17" s="33" t="s">
        <v>301</v>
      </c>
      <c r="G17" s="33" t="s">
        <v>390</v>
      </c>
      <c r="H17" s="33" t="s">
        <v>391</v>
      </c>
      <c r="I17" s="33" t="s">
        <v>392</v>
      </c>
      <c r="J17" s="33" t="s">
        <v>393</v>
      </c>
      <c r="K17" s="33" t="s">
        <v>394</v>
      </c>
      <c r="L17" s="32" t="s">
        <v>395</v>
      </c>
      <c r="M17" s="32" t="s">
        <v>396</v>
      </c>
      <c r="N17" s="30"/>
      <c r="O17" s="30"/>
      <c r="P17" s="32" t="s">
        <v>351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135.75" customHeight="1">
      <c r="A18" s="30">
        <v>214</v>
      </c>
      <c r="B18" s="30">
        <v>1</v>
      </c>
      <c r="C18" s="30">
        <v>4</v>
      </c>
      <c r="D18" s="30" t="s">
        <v>397</v>
      </c>
      <c r="E18" s="32" t="s">
        <v>390</v>
      </c>
      <c r="F18" s="34" t="s">
        <v>302</v>
      </c>
      <c r="G18" s="33" t="s">
        <v>390</v>
      </c>
      <c r="H18" s="33" t="s">
        <v>391</v>
      </c>
      <c r="I18" s="33" t="s">
        <v>392</v>
      </c>
      <c r="J18" s="34"/>
      <c r="K18" s="33" t="s">
        <v>394</v>
      </c>
      <c r="L18" s="38" t="s">
        <v>398</v>
      </c>
      <c r="M18" s="34" t="s">
        <v>399</v>
      </c>
      <c r="N18" s="30"/>
      <c r="O18" s="30"/>
      <c r="P18" s="32" t="s">
        <v>351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24.75" customHeight="1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9"/>
      <c r="L19" s="36"/>
      <c r="M19" s="39"/>
      <c r="N19" s="36"/>
      <c r="O19" s="36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ht="24.75" customHeight="1">
      <c r="A20" s="35"/>
      <c r="B20" s="35"/>
      <c r="C20" s="35"/>
      <c r="D20" s="35"/>
      <c r="E20" s="35"/>
      <c r="F20" s="35"/>
      <c r="G20" s="36"/>
      <c r="H20" s="36"/>
      <c r="I20" s="36"/>
      <c r="J20" s="36"/>
      <c r="K20" s="39"/>
      <c r="L20" s="36"/>
      <c r="M20" s="39"/>
      <c r="N20" s="36"/>
      <c r="O20" s="36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>
      <c r="I28" s="40"/>
    </row>
    <row r="29" ht="12.75" customHeight="1"/>
    <row r="34" ht="10.5">
      <c r="L34" s="31"/>
    </row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horizontalDpi="600" verticalDpi="600" orientation="landscape" paperSize="9" scale="4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400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401</v>
      </c>
      <c r="B4" s="23"/>
      <c r="C4" s="22"/>
    </row>
    <row r="5" spans="1:3" ht="33" customHeight="1">
      <c r="A5" s="24" t="s">
        <v>402</v>
      </c>
      <c r="B5" s="25" t="s">
        <v>403</v>
      </c>
      <c r="C5" s="25" t="s">
        <v>289</v>
      </c>
    </row>
    <row r="6" spans="1:3" ht="33" customHeight="1">
      <c r="A6" s="24" t="s">
        <v>404</v>
      </c>
      <c r="B6" s="25"/>
      <c r="C6" s="24"/>
    </row>
    <row r="7" spans="1:3" ht="33" customHeight="1">
      <c r="A7" s="24" t="s">
        <v>405</v>
      </c>
      <c r="B7" s="25"/>
      <c r="C7" s="24"/>
    </row>
    <row r="8" spans="1:3" ht="33" customHeight="1">
      <c r="A8" s="24" t="s">
        <v>406</v>
      </c>
      <c r="B8" s="25"/>
      <c r="C8" s="24"/>
    </row>
    <row r="9" spans="1:3" ht="33" customHeight="1">
      <c r="A9" s="24" t="s">
        <v>407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408</v>
      </c>
      <c r="B11" s="25"/>
      <c r="C11" s="24"/>
    </row>
    <row r="12" spans="1:3" ht="33" customHeight="1">
      <c r="A12" s="24" t="s">
        <v>409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9" sqref="D9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410</v>
      </c>
      <c r="C1" s="14"/>
      <c r="D1" s="14"/>
    </row>
    <row r="2" spans="1:4" ht="33" customHeight="1">
      <c r="A2" s="15" t="s">
        <v>411</v>
      </c>
      <c r="B2" s="16" t="s">
        <v>412</v>
      </c>
      <c r="C2" s="16" t="s">
        <v>309</v>
      </c>
      <c r="D2" s="16" t="s">
        <v>413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H8" sqref="H8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414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415</v>
      </c>
      <c r="B3" s="4" t="s">
        <v>416</v>
      </c>
      <c r="C3" s="4" t="s">
        <v>417</v>
      </c>
      <c r="D3" s="5" t="s">
        <v>418</v>
      </c>
      <c r="E3" s="4" t="s">
        <v>419</v>
      </c>
      <c r="F3" s="4" t="s">
        <v>420</v>
      </c>
      <c r="G3" s="5" t="s">
        <v>418</v>
      </c>
    </row>
    <row r="4" spans="1:7" ht="45" customHeight="1">
      <c r="A4" s="6" t="s">
        <v>421</v>
      </c>
      <c r="B4" s="6"/>
      <c r="C4" s="7"/>
      <c r="D4" s="7"/>
      <c r="E4" s="8"/>
      <c r="F4" s="8"/>
      <c r="G4" s="8"/>
    </row>
    <row r="5" spans="1:7" ht="45" customHeight="1">
      <c r="A5" s="6" t="s">
        <v>422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24" sqref="D24:H24"/>
    </sheetView>
  </sheetViews>
  <sheetFormatPr defaultColWidth="9.16015625" defaultRowHeight="11.25"/>
  <cols>
    <col min="1" max="1" width="41.16015625" style="198" customWidth="1"/>
    <col min="2" max="2" width="13.5" style="198" customWidth="1"/>
    <col min="3" max="3" width="24.83203125" style="198" customWidth="1"/>
    <col min="4" max="5" width="14" style="198" customWidth="1"/>
    <col min="6" max="6" width="11.33203125" style="198" customWidth="1"/>
    <col min="7" max="7" width="11.16015625" style="198" customWidth="1"/>
    <col min="8" max="9" width="14" style="198" customWidth="1"/>
    <col min="10" max="10" width="11.66015625" style="198" customWidth="1"/>
    <col min="11" max="11" width="14.33203125" style="198" customWidth="1"/>
    <col min="12" max="14" width="14" style="198" customWidth="1"/>
    <col min="15" max="15" width="12" style="198" customWidth="1"/>
    <col min="16" max="16" width="9.83203125" style="198" customWidth="1"/>
    <col min="17" max="17" width="12" style="198" customWidth="1"/>
    <col min="18" max="18" width="11" style="198" customWidth="1"/>
    <col min="19" max="16384" width="9.16015625" style="198" customWidth="1"/>
  </cols>
  <sheetData>
    <row r="1" spans="1:255" ht="24.75" customHeight="1">
      <c r="A1" s="199">
        <v>0</v>
      </c>
      <c r="B1" s="200"/>
      <c r="C1" s="200"/>
      <c r="D1" s="200"/>
      <c r="E1" s="200"/>
      <c r="F1" s="200"/>
      <c r="G1" s="200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0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</row>
    <row r="2" spans="1:255" ht="24.75" customHeight="1">
      <c r="A2" s="202" t="s">
        <v>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</row>
    <row r="3" spans="1:255" ht="24.75" customHeight="1">
      <c r="A3" s="203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0" t="s">
        <v>16</v>
      </c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</row>
    <row r="4" spans="1:255" ht="24.75" customHeight="1">
      <c r="A4" s="204" t="s">
        <v>17</v>
      </c>
      <c r="B4" s="204"/>
      <c r="C4" s="204" t="s">
        <v>18</v>
      </c>
      <c r="D4" s="205"/>
      <c r="E4" s="205"/>
      <c r="F4" s="205"/>
      <c r="G4" s="204"/>
      <c r="H4" s="204"/>
      <c r="I4" s="204"/>
      <c r="J4" s="204"/>
      <c r="K4" s="204"/>
      <c r="L4" s="234"/>
      <c r="M4" s="234"/>
      <c r="N4" s="234"/>
      <c r="O4" s="234"/>
      <c r="P4" s="234"/>
      <c r="Q4" s="234"/>
      <c r="R4" s="234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</row>
    <row r="5" spans="1:255" ht="24.75" customHeight="1">
      <c r="A5" s="206" t="s">
        <v>19</v>
      </c>
      <c r="B5" s="206" t="s">
        <v>20</v>
      </c>
      <c r="C5" s="206" t="s">
        <v>21</v>
      </c>
      <c r="D5" s="207" t="s">
        <v>22</v>
      </c>
      <c r="E5" s="208" t="s">
        <v>23</v>
      </c>
      <c r="F5" s="209" t="s">
        <v>24</v>
      </c>
      <c r="G5" s="210" t="s">
        <v>25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</row>
    <row r="6" spans="1:255" ht="41.25" customHeight="1">
      <c r="A6" s="206"/>
      <c r="B6" s="212"/>
      <c r="C6" s="206"/>
      <c r="D6" s="207"/>
      <c r="E6" s="213"/>
      <c r="F6" s="207"/>
      <c r="G6" s="214" t="s">
        <v>26</v>
      </c>
      <c r="H6" s="215" t="s">
        <v>27</v>
      </c>
      <c r="I6" s="235" t="s">
        <v>28</v>
      </c>
      <c r="J6" s="235" t="s">
        <v>29</v>
      </c>
      <c r="K6" s="235" t="s">
        <v>30</v>
      </c>
      <c r="L6" s="236" t="s">
        <v>31</v>
      </c>
      <c r="M6" s="235" t="s">
        <v>32</v>
      </c>
      <c r="N6" s="235" t="s">
        <v>33</v>
      </c>
      <c r="O6" s="235" t="s">
        <v>34</v>
      </c>
      <c r="P6" s="235" t="s">
        <v>35</v>
      </c>
      <c r="Q6" s="235" t="s">
        <v>36</v>
      </c>
      <c r="R6" s="238" t="s">
        <v>37</v>
      </c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</row>
    <row r="7" spans="1:255" s="197" customFormat="1" ht="24.75" customHeight="1">
      <c r="A7" s="216" t="s">
        <v>38</v>
      </c>
      <c r="B7" s="217">
        <f>D7+D11</f>
        <v>7273.9</v>
      </c>
      <c r="C7" s="218" t="s">
        <v>39</v>
      </c>
      <c r="D7" s="217">
        <f>D8+D9+D10</f>
        <v>3600.1</v>
      </c>
      <c r="E7" s="217">
        <f>E8+E9+E10</f>
        <v>0</v>
      </c>
      <c r="F7" s="217">
        <f>F8+F9+F10</f>
        <v>0</v>
      </c>
      <c r="G7" s="217">
        <f>G8+G9+G10</f>
        <v>3600.1</v>
      </c>
      <c r="H7" s="217">
        <f>H8+H9+H10</f>
        <v>3600.1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</row>
    <row r="8" spans="1:255" s="197" customFormat="1" ht="24.75" customHeight="1">
      <c r="A8" s="216" t="s">
        <v>40</v>
      </c>
      <c r="B8" s="217"/>
      <c r="C8" s="219" t="s">
        <v>41</v>
      </c>
      <c r="D8" s="217">
        <f>G8</f>
        <v>3487.3</v>
      </c>
      <c r="E8" s="217"/>
      <c r="F8" s="217"/>
      <c r="G8" s="217">
        <f>SUM(H8:R8)</f>
        <v>3487.3</v>
      </c>
      <c r="H8" s="217">
        <v>3487.3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</row>
    <row r="9" spans="1:255" s="197" customFormat="1" ht="24.75" customHeight="1">
      <c r="A9" s="216" t="s">
        <v>42</v>
      </c>
      <c r="B9" s="217"/>
      <c r="C9" s="220" t="s">
        <v>43</v>
      </c>
      <c r="D9" s="217">
        <f>G9</f>
        <v>86.1</v>
      </c>
      <c r="E9" s="217"/>
      <c r="F9" s="217"/>
      <c r="G9" s="217">
        <f>SUM(H9:R9)</f>
        <v>86.1</v>
      </c>
      <c r="H9" s="217">
        <v>86.1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  <c r="IO9" s="239"/>
      <c r="IP9" s="239"/>
      <c r="IQ9" s="239"/>
      <c r="IR9" s="239"/>
      <c r="IS9" s="239"/>
      <c r="IT9" s="239"/>
      <c r="IU9" s="239"/>
    </row>
    <row r="10" spans="1:255" s="197" customFormat="1" ht="24.75" customHeight="1">
      <c r="A10" s="216" t="s">
        <v>44</v>
      </c>
      <c r="B10" s="217"/>
      <c r="C10" s="220" t="s">
        <v>45</v>
      </c>
      <c r="D10" s="217">
        <f>G10</f>
        <v>26.7</v>
      </c>
      <c r="E10" s="217"/>
      <c r="F10" s="217"/>
      <c r="G10" s="217">
        <f>SUM(H10:R10)</f>
        <v>26.7</v>
      </c>
      <c r="H10" s="217">
        <v>26.7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  <c r="IT10" s="239"/>
      <c r="IU10" s="239"/>
    </row>
    <row r="11" spans="1:255" s="197" customFormat="1" ht="24.75" customHeight="1">
      <c r="A11" s="216" t="s">
        <v>46</v>
      </c>
      <c r="B11" s="217"/>
      <c r="C11" s="220" t="s">
        <v>47</v>
      </c>
      <c r="D11" s="217">
        <f>D12+D13+D14</f>
        <v>3673.8</v>
      </c>
      <c r="E11" s="217"/>
      <c r="F11" s="217"/>
      <c r="G11" s="217">
        <v>3673.8</v>
      </c>
      <c r="H11" s="217">
        <v>3673.8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</row>
    <row r="12" spans="1:255" s="197" customFormat="1" ht="30" customHeight="1">
      <c r="A12" s="216" t="s">
        <v>48</v>
      </c>
      <c r="B12" s="217"/>
      <c r="C12" s="221" t="s">
        <v>49</v>
      </c>
      <c r="D12" s="217">
        <v>3204</v>
      </c>
      <c r="E12" s="217"/>
      <c r="F12" s="222"/>
      <c r="G12" s="217">
        <v>3204</v>
      </c>
      <c r="H12" s="217">
        <v>3204</v>
      </c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</row>
    <row r="13" spans="1:255" s="197" customFormat="1" ht="24.75" customHeight="1">
      <c r="A13" s="216" t="s">
        <v>50</v>
      </c>
      <c r="B13" s="217"/>
      <c r="C13" s="223" t="s">
        <v>51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</row>
    <row r="14" spans="1:255" s="197" customFormat="1" ht="28.5" customHeight="1">
      <c r="A14" s="216" t="s">
        <v>52</v>
      </c>
      <c r="B14" s="217"/>
      <c r="C14" s="223" t="s">
        <v>53</v>
      </c>
      <c r="D14" s="217">
        <v>469.8</v>
      </c>
      <c r="E14" s="217"/>
      <c r="F14" s="217"/>
      <c r="G14" s="217">
        <v>469.8</v>
      </c>
      <c r="H14" s="217">
        <v>469.8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</row>
    <row r="15" spans="1:255" s="197" customFormat="1" ht="24.75" customHeight="1">
      <c r="A15" s="224" t="s">
        <v>54</v>
      </c>
      <c r="B15" s="217"/>
      <c r="C15" s="223" t="s">
        <v>55</v>
      </c>
      <c r="D15" s="217"/>
      <c r="E15" s="217"/>
      <c r="F15" s="217"/>
      <c r="G15" s="217">
        <v>0</v>
      </c>
      <c r="H15" s="217">
        <v>0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  <c r="IL15" s="239"/>
      <c r="IM15" s="239"/>
      <c r="IN15" s="239"/>
      <c r="IO15" s="239"/>
      <c r="IP15" s="239"/>
      <c r="IQ15" s="239"/>
      <c r="IR15" s="239"/>
      <c r="IS15" s="239"/>
      <c r="IT15" s="239"/>
      <c r="IU15" s="239"/>
    </row>
    <row r="16" spans="1:255" s="197" customFormat="1" ht="24.75" customHeight="1">
      <c r="A16" s="225" t="s">
        <v>56</v>
      </c>
      <c r="B16" s="226"/>
      <c r="C16" s="227" t="s">
        <v>57</v>
      </c>
      <c r="D16" s="217">
        <f>SUM(E16:R16)</f>
        <v>0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  <c r="IT16" s="239"/>
      <c r="IU16" s="239"/>
    </row>
    <row r="17" spans="1:255" s="197" customFormat="1" ht="24.75" customHeight="1">
      <c r="A17" s="228" t="s">
        <v>58</v>
      </c>
      <c r="B17" s="226"/>
      <c r="C17" s="227" t="s">
        <v>59</v>
      </c>
      <c r="D17" s="217">
        <f>SUM(E17:R17)</f>
        <v>0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  <c r="IT17" s="239"/>
      <c r="IU17" s="239"/>
    </row>
    <row r="18" spans="1:255" s="197" customFormat="1" ht="24.75" customHeight="1">
      <c r="A18" s="225" t="s">
        <v>60</v>
      </c>
      <c r="B18" s="226"/>
      <c r="C18" s="227" t="s">
        <v>61</v>
      </c>
      <c r="D18" s="217">
        <f>SUM(E18:R18)</f>
        <v>0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  <c r="IT18" s="239"/>
      <c r="IU18" s="239"/>
    </row>
    <row r="19" spans="1:255" ht="24" customHeight="1">
      <c r="A19" s="228"/>
      <c r="B19" s="226"/>
      <c r="C19" s="229" t="s">
        <v>62</v>
      </c>
      <c r="D19" s="217">
        <f>SUM(E19:R19)</f>
        <v>0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</row>
    <row r="20" spans="1:255" ht="24" customHeight="1">
      <c r="A20" s="230" t="s">
        <v>63</v>
      </c>
      <c r="B20" s="226">
        <f>SUM(B7:B19)</f>
        <v>7273.9</v>
      </c>
      <c r="C20" s="229" t="s">
        <v>64</v>
      </c>
      <c r="D20" s="217">
        <f>SUM(E20:R20)</f>
        <v>0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</row>
    <row r="21" spans="1:255" s="197" customFormat="1" ht="27" customHeight="1">
      <c r="A21" s="231" t="s">
        <v>65</v>
      </c>
      <c r="B21" s="226"/>
      <c r="C21" s="229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  <c r="IT21" s="239"/>
      <c r="IU21" s="239"/>
    </row>
    <row r="22" spans="1:255" s="197" customFormat="1" ht="24" customHeight="1">
      <c r="A22" s="231" t="s">
        <v>66</v>
      </c>
      <c r="B22" s="226"/>
      <c r="C22" s="229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  <c r="IL22" s="239"/>
      <c r="IM22" s="239"/>
      <c r="IN22" s="239"/>
      <c r="IO22" s="239"/>
      <c r="IP22" s="239"/>
      <c r="IQ22" s="239"/>
      <c r="IR22" s="239"/>
      <c r="IS22" s="239"/>
      <c r="IT22" s="239"/>
      <c r="IU22" s="239"/>
    </row>
    <row r="23" spans="1:255" ht="20.25" customHeight="1">
      <c r="A23" s="231"/>
      <c r="B23" s="226"/>
      <c r="C23" s="229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</row>
    <row r="24" spans="1:255" s="197" customFormat="1" ht="21" customHeight="1">
      <c r="A24" s="232" t="s">
        <v>67</v>
      </c>
      <c r="B24" s="226">
        <f>SUM(B20:B22)</f>
        <v>7273.9</v>
      </c>
      <c r="C24" s="233" t="s">
        <v>68</v>
      </c>
      <c r="D24" s="226">
        <f>D7+D11</f>
        <v>7273.9</v>
      </c>
      <c r="E24" s="226">
        <f>E7+E11</f>
        <v>0</v>
      </c>
      <c r="F24" s="226">
        <f>F7+F11</f>
        <v>0</v>
      </c>
      <c r="G24" s="226">
        <f>G7+G11</f>
        <v>7273.9</v>
      </c>
      <c r="H24" s="226">
        <f>H7+H11</f>
        <v>7273.9</v>
      </c>
      <c r="I24" s="226">
        <f aca="true" t="shared" si="0" ref="E24:R24">SUM(I7:I23)</f>
        <v>0</v>
      </c>
      <c r="J24" s="226">
        <f t="shared" si="0"/>
        <v>0</v>
      </c>
      <c r="K24" s="226">
        <f t="shared" si="0"/>
        <v>0</v>
      </c>
      <c r="L24" s="226">
        <f t="shared" si="0"/>
        <v>0</v>
      </c>
      <c r="M24" s="226">
        <f t="shared" si="0"/>
        <v>0</v>
      </c>
      <c r="N24" s="226">
        <f t="shared" si="0"/>
        <v>0</v>
      </c>
      <c r="O24" s="226">
        <f t="shared" si="0"/>
        <v>0</v>
      </c>
      <c r="P24" s="226">
        <f t="shared" si="0"/>
        <v>0</v>
      </c>
      <c r="Q24" s="226">
        <f t="shared" si="0"/>
        <v>0</v>
      </c>
      <c r="R24" s="226">
        <f t="shared" si="0"/>
        <v>0</v>
      </c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  <c r="IT24" s="239"/>
      <c r="IU24" s="239"/>
    </row>
    <row r="25" spans="20:255" ht="19.5" customHeight="1"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A1" sqref="A1:N14"/>
    </sheetView>
  </sheetViews>
  <sheetFormatPr defaultColWidth="9.16015625" defaultRowHeight="11.25"/>
  <cols>
    <col min="1" max="3" width="5.33203125" style="169" customWidth="1"/>
    <col min="4" max="4" width="77.83203125" style="169" customWidth="1"/>
    <col min="5" max="5" width="18.16015625" style="169" customWidth="1"/>
    <col min="6" max="6" width="18.83203125" style="169" customWidth="1"/>
    <col min="7" max="8" width="15.5" style="169" customWidth="1"/>
    <col min="9" max="9" width="15.33203125" style="169" customWidth="1"/>
    <col min="10" max="10" width="18.33203125" style="169" customWidth="1"/>
    <col min="11" max="11" width="15.16015625" style="169" customWidth="1"/>
    <col min="12" max="12" width="16" style="169" customWidth="1"/>
    <col min="13" max="13" width="17.16015625" style="169" customWidth="1"/>
    <col min="14" max="14" width="18.16015625" style="169" customWidth="1"/>
    <col min="15" max="254" width="9.16015625" style="170" customWidth="1"/>
    <col min="255" max="16384" width="9.16015625" style="171" customWidth="1"/>
  </cols>
  <sheetData>
    <row r="1" spans="1:14" ht="15.75" customHeight="1">
      <c r="A1" s="172"/>
      <c r="B1" s="172"/>
      <c r="C1" s="173"/>
      <c r="D1" s="174"/>
      <c r="E1" s="174"/>
      <c r="F1" s="175"/>
      <c r="G1" s="175"/>
      <c r="H1" s="175"/>
      <c r="I1" s="175"/>
      <c r="J1" s="175"/>
      <c r="K1" s="175"/>
      <c r="L1" s="175"/>
      <c r="M1" s="175"/>
      <c r="N1" s="194"/>
    </row>
    <row r="2" spans="1:14" ht="25.5" customHeight="1">
      <c r="A2" s="176" t="s">
        <v>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7.25" customHeight="1">
      <c r="A3" s="177"/>
      <c r="B3" s="177"/>
      <c r="C3" s="177"/>
      <c r="D3" s="178"/>
      <c r="E3" s="178"/>
      <c r="F3" s="179"/>
      <c r="G3" s="179"/>
      <c r="H3" s="179"/>
      <c r="I3" s="179"/>
      <c r="J3" s="179"/>
      <c r="K3" s="179"/>
      <c r="L3" s="179"/>
      <c r="M3" s="179"/>
      <c r="N3" s="195" t="s">
        <v>70</v>
      </c>
    </row>
    <row r="4" spans="1:14" ht="20.25" customHeight="1">
      <c r="A4" s="180" t="s">
        <v>71</v>
      </c>
      <c r="B4" s="180"/>
      <c r="C4" s="180"/>
      <c r="D4" s="181" t="s">
        <v>72</v>
      </c>
      <c r="E4" s="182" t="s">
        <v>22</v>
      </c>
      <c r="F4" s="183" t="s">
        <v>27</v>
      </c>
      <c r="G4" s="184" t="s">
        <v>73</v>
      </c>
      <c r="H4" s="185" t="s">
        <v>29</v>
      </c>
      <c r="I4" s="184" t="s">
        <v>74</v>
      </c>
      <c r="J4" s="184" t="s">
        <v>31</v>
      </c>
      <c r="K4" s="184" t="s">
        <v>75</v>
      </c>
      <c r="L4" s="184" t="s">
        <v>33</v>
      </c>
      <c r="M4" s="185" t="s">
        <v>34</v>
      </c>
      <c r="N4" s="184" t="s">
        <v>76</v>
      </c>
    </row>
    <row r="5" spans="1:14" ht="39" customHeight="1">
      <c r="A5" s="186" t="s">
        <v>77</v>
      </c>
      <c r="B5" s="187" t="s">
        <v>78</v>
      </c>
      <c r="C5" s="187" t="s">
        <v>79</v>
      </c>
      <c r="D5" s="181"/>
      <c r="E5" s="182"/>
      <c r="F5" s="183"/>
      <c r="G5" s="184"/>
      <c r="H5" s="188"/>
      <c r="I5" s="184"/>
      <c r="J5" s="184"/>
      <c r="K5" s="184"/>
      <c r="L5" s="184"/>
      <c r="M5" s="188"/>
      <c r="N5" s="184"/>
    </row>
    <row r="6" spans="1:14" ht="18" customHeight="1">
      <c r="A6" s="189" t="s">
        <v>80</v>
      </c>
      <c r="B6" s="190" t="s">
        <v>80</v>
      </c>
      <c r="C6" s="190" t="s">
        <v>80</v>
      </c>
      <c r="D6" s="191" t="s">
        <v>80</v>
      </c>
      <c r="E6" s="191">
        <v>1</v>
      </c>
      <c r="F6" s="191">
        <v>2</v>
      </c>
      <c r="G6" s="191">
        <v>3</v>
      </c>
      <c r="H6" s="191"/>
      <c r="I6" s="191">
        <v>4</v>
      </c>
      <c r="J6" s="191">
        <v>5</v>
      </c>
      <c r="K6" s="191">
        <v>6</v>
      </c>
      <c r="L6" s="191">
        <v>7</v>
      </c>
      <c r="M6" s="191">
        <v>8</v>
      </c>
      <c r="N6" s="191">
        <v>11</v>
      </c>
    </row>
    <row r="7" spans="1:15" s="168" customFormat="1" ht="15.75" customHeight="1">
      <c r="A7" s="183"/>
      <c r="B7" s="183"/>
      <c r="C7" s="183"/>
      <c r="D7" s="192" t="s">
        <v>22</v>
      </c>
      <c r="E7" s="193">
        <f>SUM(F7:N7)</f>
        <v>7273.900000000001</v>
      </c>
      <c r="F7" s="193">
        <f>SUM(F8:F14)</f>
        <v>6804.1</v>
      </c>
      <c r="G7" s="193">
        <f aca="true" t="shared" si="0" ref="G7:N7">SUM(G8:G14)</f>
        <v>0</v>
      </c>
      <c r="H7" s="193">
        <f t="shared" si="0"/>
        <v>469.8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6"/>
    </row>
    <row r="8" spans="1:14" ht="15.75" customHeight="1">
      <c r="A8" s="162" t="s">
        <v>81</v>
      </c>
      <c r="B8" s="162" t="s">
        <v>82</v>
      </c>
      <c r="C8" s="163" t="s">
        <v>82</v>
      </c>
      <c r="D8" s="164" t="s">
        <v>83</v>
      </c>
      <c r="E8" s="193">
        <f>SUM(F8:N8)</f>
        <v>3573.4</v>
      </c>
      <c r="F8" s="193">
        <f>'部门收支预算总表'!D8+'部门收支预算总表'!D9</f>
        <v>3573.4</v>
      </c>
      <c r="G8" s="193"/>
      <c r="H8" s="193"/>
      <c r="I8" s="193"/>
      <c r="J8" s="193"/>
      <c r="K8" s="193"/>
      <c r="L8" s="193"/>
      <c r="M8" s="193"/>
      <c r="N8" s="193"/>
    </row>
    <row r="9" spans="1:14" ht="15.75" customHeight="1">
      <c r="A9" s="162" t="s">
        <v>84</v>
      </c>
      <c r="B9" s="162" t="s">
        <v>85</v>
      </c>
      <c r="C9" s="163" t="s">
        <v>82</v>
      </c>
      <c r="D9" s="164" t="s">
        <v>86</v>
      </c>
      <c r="E9" s="193">
        <f aca="true" t="shared" si="1" ref="E9:E14">SUM(F9:N9)</f>
        <v>26.7</v>
      </c>
      <c r="F9" s="193">
        <f>'部门收支预算总表'!D10</f>
        <v>26.7</v>
      </c>
      <c r="G9" s="193"/>
      <c r="H9" s="193"/>
      <c r="I9" s="193"/>
      <c r="J9" s="193"/>
      <c r="K9" s="193"/>
      <c r="L9" s="193"/>
      <c r="M9" s="193"/>
      <c r="N9" s="193"/>
    </row>
    <row r="10" spans="1:14" ht="15.75" customHeight="1">
      <c r="A10" s="183"/>
      <c r="B10" s="183"/>
      <c r="C10" s="183"/>
      <c r="D10" s="192" t="s">
        <v>87</v>
      </c>
      <c r="E10" s="193">
        <f t="shared" si="1"/>
        <v>3204</v>
      </c>
      <c r="F10" s="193">
        <v>3204</v>
      </c>
      <c r="G10" s="193"/>
      <c r="H10" s="193"/>
      <c r="I10" s="193"/>
      <c r="J10" s="193"/>
      <c r="K10" s="193"/>
      <c r="L10" s="193"/>
      <c r="M10" s="193"/>
      <c r="N10" s="193"/>
    </row>
    <row r="11" spans="1:14" ht="15.75" customHeight="1">
      <c r="A11" s="183"/>
      <c r="B11" s="183"/>
      <c r="C11" s="183"/>
      <c r="D11" s="192" t="s">
        <v>88</v>
      </c>
      <c r="E11" s="193">
        <f t="shared" si="1"/>
        <v>469.8</v>
      </c>
      <c r="F11" s="193"/>
      <c r="G11" s="193"/>
      <c r="H11" s="193">
        <v>469.8</v>
      </c>
      <c r="I11" s="193"/>
      <c r="J11" s="193"/>
      <c r="K11" s="193"/>
      <c r="L11" s="193"/>
      <c r="M11" s="193"/>
      <c r="N11" s="193"/>
    </row>
    <row r="12" spans="1:14" ht="15.75" customHeight="1">
      <c r="A12" s="183"/>
      <c r="B12" s="183"/>
      <c r="C12" s="183"/>
      <c r="D12" s="192"/>
      <c r="E12" s="193">
        <f t="shared" si="1"/>
        <v>0</v>
      </c>
      <c r="F12" s="193"/>
      <c r="G12" s="193"/>
      <c r="H12" s="193"/>
      <c r="I12" s="193"/>
      <c r="J12" s="193"/>
      <c r="K12" s="193"/>
      <c r="L12" s="193"/>
      <c r="M12" s="193"/>
      <c r="N12" s="193"/>
    </row>
    <row r="13" spans="1:14" ht="15.75" customHeight="1">
      <c r="A13" s="183"/>
      <c r="B13" s="183"/>
      <c r="C13" s="183"/>
      <c r="D13" s="192"/>
      <c r="E13" s="193">
        <f t="shared" si="1"/>
        <v>0</v>
      </c>
      <c r="F13" s="193"/>
      <c r="G13" s="193"/>
      <c r="H13" s="193"/>
      <c r="I13" s="193"/>
      <c r="J13" s="193"/>
      <c r="K13" s="193"/>
      <c r="L13" s="193"/>
      <c r="M13" s="193"/>
      <c r="N13" s="193"/>
    </row>
    <row r="14" spans="1:14" ht="15.75" customHeight="1">
      <c r="A14" s="183"/>
      <c r="B14" s="183"/>
      <c r="C14" s="183"/>
      <c r="D14" s="192"/>
      <c r="E14" s="193">
        <f t="shared" si="1"/>
        <v>0</v>
      </c>
      <c r="F14" s="193"/>
      <c r="G14" s="193"/>
      <c r="H14" s="193"/>
      <c r="I14" s="193"/>
      <c r="J14" s="193"/>
      <c r="K14" s="193"/>
      <c r="L14" s="193"/>
      <c r="M14" s="193"/>
      <c r="N14" s="193"/>
    </row>
    <row r="15" spans="1:14" ht="20.25" customHeight="1">
      <c r="A15" s="170"/>
      <c r="B15" s="170"/>
      <c r="C15" s="170"/>
      <c r="D15" s="170"/>
      <c r="E15" s="170"/>
      <c r="F15" s="170"/>
      <c r="G15" s="170"/>
      <c r="H15" s="170"/>
      <c r="I15" s="168"/>
      <c r="J15" s="168"/>
      <c r="N15" s="170"/>
    </row>
    <row r="16" spans="1:14" ht="20.2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N16" s="170"/>
    </row>
    <row r="17" spans="1:14" ht="10.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N17" s="17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B1" sqref="A1:I10"/>
    </sheetView>
  </sheetViews>
  <sheetFormatPr defaultColWidth="9.16015625" defaultRowHeight="11.25"/>
  <cols>
    <col min="1" max="1" width="9" style="95" customWidth="1"/>
    <col min="2" max="2" width="8" style="95" customWidth="1"/>
    <col min="3" max="3" width="8.5" style="95" customWidth="1"/>
    <col min="4" max="4" width="32.33203125" style="95" customWidth="1"/>
    <col min="5" max="5" width="20.16015625" style="95" customWidth="1"/>
    <col min="6" max="6" width="23.83203125" style="95" customWidth="1"/>
    <col min="7" max="9" width="19.16015625" style="95" customWidth="1"/>
    <col min="10" max="12" width="9.16015625" style="95" customWidth="1"/>
    <col min="13" max="13" width="10" style="95" bestFit="1" customWidth="1"/>
    <col min="14" max="249" width="9.16015625" style="95" customWidth="1"/>
    <col min="250" max="16384" width="9.16015625" style="129" customWidth="1"/>
  </cols>
  <sheetData>
    <row r="1" spans="1:5" ht="18.75" customHeight="1">
      <c r="A1" s="96"/>
      <c r="B1" s="97"/>
      <c r="E1" s="98"/>
    </row>
    <row r="2" spans="1:9" ht="25.5" customHeight="1">
      <c r="A2" s="99" t="s">
        <v>89</v>
      </c>
      <c r="B2" s="99"/>
      <c r="C2" s="99"/>
      <c r="D2" s="99"/>
      <c r="E2" s="99"/>
      <c r="F2" s="99"/>
      <c r="G2" s="99"/>
      <c r="H2" s="99"/>
      <c r="I2" s="99"/>
    </row>
    <row r="3" spans="1:9" ht="17.25" customHeight="1">
      <c r="A3" s="157"/>
      <c r="B3" s="158"/>
      <c r="C3" s="157"/>
      <c r="D3" s="157"/>
      <c r="E3" s="157"/>
      <c r="F3" s="157"/>
      <c r="G3" s="157"/>
      <c r="H3" s="157"/>
      <c r="I3" s="98" t="s">
        <v>16</v>
      </c>
    </row>
    <row r="4" spans="1:9" ht="22.5" customHeight="1">
      <c r="A4" s="159" t="s">
        <v>71</v>
      </c>
      <c r="B4" s="160"/>
      <c r="C4" s="161"/>
      <c r="D4" s="103" t="s">
        <v>90</v>
      </c>
      <c r="E4" s="104" t="s">
        <v>91</v>
      </c>
      <c r="F4" s="105" t="s">
        <v>92</v>
      </c>
      <c r="G4" s="106"/>
      <c r="H4" s="106"/>
      <c r="I4" s="104" t="s">
        <v>93</v>
      </c>
    </row>
    <row r="5" spans="1:9" ht="31.5" customHeight="1">
      <c r="A5" s="107" t="s">
        <v>77</v>
      </c>
      <c r="B5" s="107" t="s">
        <v>78</v>
      </c>
      <c r="C5" s="108" t="s">
        <v>79</v>
      </c>
      <c r="D5" s="109"/>
      <c r="E5" s="104"/>
      <c r="F5" s="108" t="s">
        <v>94</v>
      </c>
      <c r="G5" s="108" t="s">
        <v>95</v>
      </c>
      <c r="H5" s="125" t="s">
        <v>96</v>
      </c>
      <c r="I5" s="104"/>
    </row>
    <row r="6" spans="1:9" ht="31.5" customHeight="1">
      <c r="A6" s="110" t="s">
        <v>80</v>
      </c>
      <c r="B6" s="110" t="s">
        <v>80</v>
      </c>
      <c r="C6" s="111" t="s">
        <v>80</v>
      </c>
      <c r="D6" s="112"/>
      <c r="E6" s="111">
        <f>SUM(F6:I6)</f>
        <v>7273.9</v>
      </c>
      <c r="F6" s="113">
        <f>SUM(F7:F10)</f>
        <v>3487.3</v>
      </c>
      <c r="G6" s="113">
        <f>SUM(G7:G10)</f>
        <v>26.7</v>
      </c>
      <c r="H6" s="113">
        <f>SUM(H7:H10)</f>
        <v>86.1</v>
      </c>
      <c r="I6" s="113">
        <f>SUM(I7:I10)</f>
        <v>3673.8</v>
      </c>
    </row>
    <row r="7" spans="1:9" s="93" customFormat="1" ht="27.75" customHeight="1">
      <c r="A7" s="162" t="s">
        <v>81</v>
      </c>
      <c r="B7" s="162" t="s">
        <v>82</v>
      </c>
      <c r="C7" s="163" t="s">
        <v>82</v>
      </c>
      <c r="D7" s="164" t="s">
        <v>83</v>
      </c>
      <c r="E7" s="111">
        <f>SUM(F7:I7)</f>
        <v>3573.4</v>
      </c>
      <c r="F7" s="117">
        <f>'部门收支预算总表'!D8</f>
        <v>3487.3</v>
      </c>
      <c r="G7" s="117"/>
      <c r="H7" s="117">
        <f>'部门收支预算总表'!D9</f>
        <v>86.1</v>
      </c>
      <c r="I7" s="117"/>
    </row>
    <row r="8" spans="1:9" s="93" customFormat="1" ht="27.75" customHeight="1">
      <c r="A8" s="165" t="s">
        <v>84</v>
      </c>
      <c r="B8" s="165" t="s">
        <v>85</v>
      </c>
      <c r="C8" s="166" t="s">
        <v>82</v>
      </c>
      <c r="D8" s="167" t="s">
        <v>86</v>
      </c>
      <c r="E8" s="111">
        <f>SUM(F8:I8)</f>
        <v>26.7</v>
      </c>
      <c r="F8" s="117"/>
      <c r="G8" s="117">
        <f>'部门收支预算总表'!D10</f>
        <v>26.7</v>
      </c>
      <c r="H8" s="117"/>
      <c r="I8" s="117"/>
    </row>
    <row r="9" spans="1:9" s="94" customFormat="1" ht="27.75" customHeight="1">
      <c r="A9" s="165"/>
      <c r="B9" s="165"/>
      <c r="C9" s="166"/>
      <c r="D9" s="167" t="s">
        <v>87</v>
      </c>
      <c r="E9" s="111">
        <f>SUM(F9:I9)</f>
        <v>3204</v>
      </c>
      <c r="F9" s="117"/>
      <c r="G9" s="117"/>
      <c r="H9" s="117"/>
      <c r="I9" s="117">
        <v>3204</v>
      </c>
    </row>
    <row r="10" spans="1:9" s="94" customFormat="1" ht="27.75" customHeight="1">
      <c r="A10" s="165"/>
      <c r="B10" s="165"/>
      <c r="C10" s="166"/>
      <c r="D10" s="167" t="s">
        <v>97</v>
      </c>
      <c r="E10" s="111">
        <f>SUM(F10:I10)</f>
        <v>469.8</v>
      </c>
      <c r="F10" s="117"/>
      <c r="G10" s="117"/>
      <c r="H10" s="117"/>
      <c r="I10" s="117">
        <v>469.8</v>
      </c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A1" sqref="A1:D23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  <col min="243" max="16384" width="9.16015625" style="129" customWidth="1"/>
  </cols>
  <sheetData>
    <row r="1" spans="1:241" ht="24.75" customHeight="1">
      <c r="A1" s="130"/>
      <c r="B1" s="131"/>
      <c r="C1" s="131"/>
      <c r="D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</row>
    <row r="2" spans="1:241" ht="24.75" customHeight="1">
      <c r="A2" s="133" t="s">
        <v>98</v>
      </c>
      <c r="B2" s="133"/>
      <c r="C2" s="133"/>
      <c r="D2" s="13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</row>
    <row r="3" spans="1:241" ht="24.75" customHeight="1">
      <c r="A3" s="134"/>
      <c r="D3" s="135" t="s">
        <v>16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</row>
    <row r="4" spans="1:241" ht="24.75" customHeight="1">
      <c r="A4" s="136" t="s">
        <v>19</v>
      </c>
      <c r="B4" s="136" t="s">
        <v>20</v>
      </c>
      <c r="C4" s="136" t="s">
        <v>21</v>
      </c>
      <c r="D4" s="137" t="s">
        <v>22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</row>
    <row r="5" spans="1:241" ht="41.25" customHeight="1">
      <c r="A5" s="136"/>
      <c r="B5" s="138"/>
      <c r="C5" s="136"/>
      <c r="D5" s="137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</row>
    <row r="6" spans="1:241" s="127" customFormat="1" ht="24.75" customHeight="1">
      <c r="A6" s="139" t="s">
        <v>38</v>
      </c>
      <c r="B6" s="140">
        <f>'部门收支预算总表'!B7</f>
        <v>7273.9</v>
      </c>
      <c r="C6" s="141" t="s">
        <v>39</v>
      </c>
      <c r="D6" s="140">
        <f>SUM(D7:D9)</f>
        <v>3600.1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</row>
    <row r="7" spans="1:241" s="127" customFormat="1" ht="24.75" customHeight="1">
      <c r="A7" s="139" t="s">
        <v>40</v>
      </c>
      <c r="B7" s="140"/>
      <c r="C7" s="143" t="s">
        <v>41</v>
      </c>
      <c r="D7" s="140">
        <f>'部门收支预算总表'!D8</f>
        <v>3487.3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</row>
    <row r="8" spans="1:241" s="127" customFormat="1" ht="24.75" customHeight="1">
      <c r="A8" s="139" t="s">
        <v>42</v>
      </c>
      <c r="B8" s="140"/>
      <c r="C8" s="144" t="s">
        <v>43</v>
      </c>
      <c r="D8" s="140">
        <f>'部门收支预算总表'!D9</f>
        <v>86.1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</row>
    <row r="9" spans="1:241" s="127" customFormat="1" ht="24.75" customHeight="1">
      <c r="A9" s="139" t="s">
        <v>44</v>
      </c>
      <c r="B9" s="140"/>
      <c r="C9" s="144" t="s">
        <v>45</v>
      </c>
      <c r="D9" s="140">
        <f>'部门收支预算总表'!D10</f>
        <v>26.7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</row>
    <row r="10" spans="1:241" s="127" customFormat="1" ht="24.75" customHeight="1">
      <c r="A10" s="139" t="s">
        <v>46</v>
      </c>
      <c r="B10" s="140"/>
      <c r="C10" s="144" t="s">
        <v>47</v>
      </c>
      <c r="D10" s="140">
        <f>SUM(D11:D19)</f>
        <v>3673.8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</row>
    <row r="11" spans="1:241" s="127" customFormat="1" ht="30" customHeight="1">
      <c r="A11" s="139" t="s">
        <v>48</v>
      </c>
      <c r="B11" s="140"/>
      <c r="C11" s="145" t="s">
        <v>49</v>
      </c>
      <c r="D11" s="140">
        <v>3204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</row>
    <row r="12" spans="1:241" s="127" customFormat="1" ht="24.75" customHeight="1">
      <c r="A12" s="139" t="s">
        <v>50</v>
      </c>
      <c r="B12" s="140"/>
      <c r="C12" s="146" t="s">
        <v>51</v>
      </c>
      <c r="D12" s="140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</row>
    <row r="13" spans="1:241" s="127" customFormat="1" ht="28.5" customHeight="1">
      <c r="A13" s="139" t="s">
        <v>52</v>
      </c>
      <c r="B13" s="140"/>
      <c r="C13" s="146" t="s">
        <v>53</v>
      </c>
      <c r="D13" s="140">
        <f>'部门收支预算总表'!D14</f>
        <v>469.8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</row>
    <row r="14" spans="1:241" s="127" customFormat="1" ht="24.75" customHeight="1">
      <c r="A14" s="147" t="s">
        <v>54</v>
      </c>
      <c r="B14" s="140"/>
      <c r="C14" s="146" t="s">
        <v>55</v>
      </c>
      <c r="D14" s="140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</row>
    <row r="15" spans="1:241" s="127" customFormat="1" ht="24.75" customHeight="1">
      <c r="A15" s="148" t="s">
        <v>56</v>
      </c>
      <c r="B15" s="149"/>
      <c r="C15" s="150" t="s">
        <v>57</v>
      </c>
      <c r="D15" s="140">
        <v>0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</row>
    <row r="16" spans="1:241" s="127" customFormat="1" ht="24.75" customHeight="1">
      <c r="A16" s="151" t="s">
        <v>58</v>
      </c>
      <c r="B16" s="149"/>
      <c r="C16" s="150" t="s">
        <v>59</v>
      </c>
      <c r="D16" s="140"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</row>
    <row r="17" spans="1:241" s="127" customFormat="1" ht="24.75" customHeight="1">
      <c r="A17" s="148" t="s">
        <v>60</v>
      </c>
      <c r="B17" s="149"/>
      <c r="C17" s="150" t="s">
        <v>61</v>
      </c>
      <c r="D17" s="140">
        <v>0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</row>
    <row r="18" spans="1:241" ht="24" customHeight="1">
      <c r="A18" s="151"/>
      <c r="B18" s="149"/>
      <c r="C18" s="152" t="s">
        <v>62</v>
      </c>
      <c r="D18" s="140">
        <v>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</row>
    <row r="19" spans="1:241" ht="24" customHeight="1">
      <c r="A19" s="153" t="s">
        <v>63</v>
      </c>
      <c r="B19" s="149">
        <f>SUM(B6:B18)</f>
        <v>7273.9</v>
      </c>
      <c r="C19" s="152" t="s">
        <v>64</v>
      </c>
      <c r="D19" s="140">
        <v>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</row>
    <row r="20" spans="1:241" s="127" customFormat="1" ht="27" customHeight="1">
      <c r="A20" s="154" t="s">
        <v>65</v>
      </c>
      <c r="B20" s="149"/>
      <c r="C20" s="152"/>
      <c r="D20" s="149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</row>
    <row r="21" spans="1:241" s="127" customFormat="1" ht="24" customHeight="1">
      <c r="A21" s="154" t="s">
        <v>66</v>
      </c>
      <c r="B21" s="149"/>
      <c r="C21" s="152"/>
      <c r="D21" s="149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</row>
    <row r="22" spans="1:241" ht="20.25" customHeight="1">
      <c r="A22" s="154"/>
      <c r="B22" s="149"/>
      <c r="C22" s="152"/>
      <c r="D22" s="149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</row>
    <row r="23" spans="1:241" s="127" customFormat="1" ht="21" customHeight="1">
      <c r="A23" s="155" t="s">
        <v>67</v>
      </c>
      <c r="B23" s="149">
        <f>SUM(B19:B21)</f>
        <v>7273.9</v>
      </c>
      <c r="C23" s="156" t="s">
        <v>68</v>
      </c>
      <c r="D23" s="149">
        <f>D6+D10</f>
        <v>7273.9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</row>
    <row r="24" spans="6:241" ht="19.5" customHeight="1"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showZeros="0" workbookViewId="0" topLeftCell="A1">
      <selection activeCell="L10" sqref="L10"/>
    </sheetView>
  </sheetViews>
  <sheetFormatPr defaultColWidth="9.16015625" defaultRowHeight="11.25"/>
  <cols>
    <col min="1" max="1" width="9" style="95" customWidth="1"/>
    <col min="2" max="2" width="8" style="95" customWidth="1"/>
    <col min="3" max="3" width="8.5" style="95" customWidth="1"/>
    <col min="4" max="4" width="32.33203125" style="95" customWidth="1"/>
    <col min="5" max="5" width="20.16015625" style="95" customWidth="1"/>
    <col min="6" max="10" width="23.83203125" style="95" customWidth="1"/>
    <col min="11" max="17" width="19.16015625" style="95" customWidth="1"/>
    <col min="18" max="20" width="9.16015625" style="95" customWidth="1"/>
    <col min="21" max="21" width="10" style="95" bestFit="1" customWidth="1"/>
    <col min="22" max="16384" width="9.16015625" style="95" customWidth="1"/>
  </cols>
  <sheetData>
    <row r="1" spans="1:5" ht="18.75" customHeight="1">
      <c r="A1" s="96"/>
      <c r="B1" s="97"/>
      <c r="E1" s="98"/>
    </row>
    <row r="2" spans="1:17" ht="25.5" customHeight="1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7.25" customHeight="1">
      <c r="B3" s="94"/>
      <c r="Q3" s="122" t="s">
        <v>16</v>
      </c>
    </row>
    <row r="4" spans="1:17" ht="22.5" customHeight="1">
      <c r="A4" s="100" t="s">
        <v>71</v>
      </c>
      <c r="B4" s="101"/>
      <c r="C4" s="102"/>
      <c r="D4" s="103" t="s">
        <v>90</v>
      </c>
      <c r="E4" s="104" t="s">
        <v>91</v>
      </c>
      <c r="F4" s="105" t="s">
        <v>92</v>
      </c>
      <c r="G4" s="106"/>
      <c r="H4" s="106"/>
      <c r="I4" s="106"/>
      <c r="J4" s="106"/>
      <c r="K4" s="106"/>
      <c r="L4" s="106"/>
      <c r="M4" s="106"/>
      <c r="N4" s="106"/>
      <c r="O4" s="106"/>
      <c r="P4" s="123"/>
      <c r="Q4" s="104" t="s">
        <v>93</v>
      </c>
    </row>
    <row r="5" spans="1:17" ht="31.5" customHeight="1">
      <c r="A5" s="107" t="s">
        <v>77</v>
      </c>
      <c r="B5" s="107" t="s">
        <v>78</v>
      </c>
      <c r="C5" s="108" t="s">
        <v>79</v>
      </c>
      <c r="D5" s="109"/>
      <c r="E5" s="104"/>
      <c r="F5" s="108" t="s">
        <v>94</v>
      </c>
      <c r="G5" s="108"/>
      <c r="H5" s="108"/>
      <c r="I5" s="108"/>
      <c r="J5" s="108"/>
      <c r="K5" s="108"/>
      <c r="L5" s="108" t="s">
        <v>95</v>
      </c>
      <c r="M5" s="125" t="s">
        <v>96</v>
      </c>
      <c r="N5" s="126"/>
      <c r="O5" s="126"/>
      <c r="P5" s="126"/>
      <c r="Q5" s="104"/>
    </row>
    <row r="6" spans="1:17" ht="27" customHeight="1">
      <c r="A6" s="108"/>
      <c r="B6" s="108"/>
      <c r="C6" s="108"/>
      <c r="D6" s="109"/>
      <c r="E6" s="104"/>
      <c r="F6" s="108" t="s">
        <v>100</v>
      </c>
      <c r="G6" s="108" t="s">
        <v>101</v>
      </c>
      <c r="H6" s="108" t="s">
        <v>102</v>
      </c>
      <c r="I6" s="108" t="s">
        <v>103</v>
      </c>
      <c r="J6" s="108" t="s">
        <v>104</v>
      </c>
      <c r="K6" s="108" t="s">
        <v>105</v>
      </c>
      <c r="L6" s="108" t="s">
        <v>106</v>
      </c>
      <c r="M6" s="103" t="s">
        <v>107</v>
      </c>
      <c r="N6" s="103" t="s">
        <v>108</v>
      </c>
      <c r="O6" s="103" t="s">
        <v>109</v>
      </c>
      <c r="P6" s="103" t="s">
        <v>110</v>
      </c>
      <c r="Q6" s="104"/>
    </row>
    <row r="7" spans="1:17" ht="31.5" customHeight="1">
      <c r="A7" s="110" t="s">
        <v>80</v>
      </c>
      <c r="B7" s="110" t="s">
        <v>80</v>
      </c>
      <c r="C7" s="111" t="s">
        <v>80</v>
      </c>
      <c r="D7" s="112"/>
      <c r="E7" s="111">
        <f>SUM(F7:Q7)</f>
        <v>7273.9</v>
      </c>
      <c r="F7" s="113">
        <f>F8</f>
        <v>1906.3</v>
      </c>
      <c r="G7" s="113">
        <f>G8</f>
        <v>635.4</v>
      </c>
      <c r="H7" s="113">
        <f>H8</f>
        <v>508.4</v>
      </c>
      <c r="I7" s="113">
        <f>SUM(I8:I11)</f>
        <v>152.5</v>
      </c>
      <c r="J7" s="113">
        <f>SUM(J8:J11)</f>
        <v>30.5</v>
      </c>
      <c r="K7" s="113">
        <f>K8</f>
        <v>254.2</v>
      </c>
      <c r="L7" s="113">
        <f>L9</f>
        <v>26.7</v>
      </c>
      <c r="M7" s="113">
        <f>M8</f>
        <v>70.4</v>
      </c>
      <c r="N7" s="113">
        <f>N8</f>
        <v>0.2</v>
      </c>
      <c r="O7" s="113">
        <f>O8</f>
        <v>15.5</v>
      </c>
      <c r="P7" s="113">
        <f>P8</f>
        <v>0</v>
      </c>
      <c r="Q7" s="113">
        <f>SUM(Q8:Q11)</f>
        <v>3673.8</v>
      </c>
    </row>
    <row r="8" spans="1:17" s="93" customFormat="1" ht="27.75" customHeight="1">
      <c r="A8" s="114" t="s">
        <v>81</v>
      </c>
      <c r="B8" s="114" t="s">
        <v>82</v>
      </c>
      <c r="C8" s="115" t="s">
        <v>82</v>
      </c>
      <c r="D8" s="116" t="s">
        <v>83</v>
      </c>
      <c r="E8" s="111">
        <f>SUM(F8:Q8)</f>
        <v>3573.3999999999996</v>
      </c>
      <c r="F8" s="117">
        <v>1906.3</v>
      </c>
      <c r="G8" s="117">
        <v>635.4</v>
      </c>
      <c r="H8" s="117">
        <v>508.4</v>
      </c>
      <c r="I8" s="117">
        <v>152.5</v>
      </c>
      <c r="J8" s="117">
        <v>30.5</v>
      </c>
      <c r="K8" s="117">
        <v>254.2</v>
      </c>
      <c r="L8" s="117"/>
      <c r="M8" s="117">
        <v>70.4</v>
      </c>
      <c r="N8" s="117">
        <v>0.2</v>
      </c>
      <c r="O8" s="117">
        <v>15.5</v>
      </c>
      <c r="P8" s="117">
        <v>0</v>
      </c>
      <c r="Q8" s="117"/>
    </row>
    <row r="9" spans="1:17" s="93" customFormat="1" ht="27.75" customHeight="1">
      <c r="A9" s="114" t="s">
        <v>84</v>
      </c>
      <c r="B9" s="114" t="s">
        <v>85</v>
      </c>
      <c r="C9" s="115" t="s">
        <v>82</v>
      </c>
      <c r="D9" s="118" t="s">
        <v>86</v>
      </c>
      <c r="E9" s="111">
        <f>SUM(F9:Q9)</f>
        <v>26.7</v>
      </c>
      <c r="F9" s="117"/>
      <c r="G9" s="117"/>
      <c r="H9" s="117"/>
      <c r="I9" s="117"/>
      <c r="J9" s="117"/>
      <c r="K9" s="117"/>
      <c r="L9" s="117">
        <v>26.7</v>
      </c>
      <c r="M9" s="117"/>
      <c r="N9" s="117"/>
      <c r="O9" s="117"/>
      <c r="P9" s="117"/>
      <c r="Q9" s="117"/>
    </row>
    <row r="10" spans="1:17" s="94" customFormat="1" ht="27.75" customHeight="1">
      <c r="A10" s="119"/>
      <c r="B10" s="119"/>
      <c r="C10" s="120"/>
      <c r="D10" s="121" t="s">
        <v>87</v>
      </c>
      <c r="E10" s="111">
        <f>SUM(F10:Q10)</f>
        <v>3204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>
        <v>3204</v>
      </c>
    </row>
    <row r="11" spans="1:17" s="94" customFormat="1" ht="27.75" customHeight="1">
      <c r="A11" s="119"/>
      <c r="B11" s="119"/>
      <c r="C11" s="120"/>
      <c r="D11" s="121" t="s">
        <v>97</v>
      </c>
      <c r="E11" s="111">
        <f>SUM(F11:Q11)</f>
        <v>469.8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>
        <v>469.8</v>
      </c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zoomScaleSheetLayoutView="100" workbookViewId="0" topLeftCell="A1">
      <selection activeCell="M10" sqref="M10"/>
    </sheetView>
  </sheetViews>
  <sheetFormatPr defaultColWidth="9.16015625" defaultRowHeight="11.25"/>
  <cols>
    <col min="1" max="1" width="9" style="95" customWidth="1"/>
    <col min="2" max="2" width="8" style="95" customWidth="1"/>
    <col min="3" max="3" width="8.5" style="95" customWidth="1"/>
    <col min="4" max="4" width="32.33203125" style="95" customWidth="1"/>
    <col min="5" max="5" width="20.16015625" style="95" customWidth="1"/>
    <col min="6" max="10" width="23.83203125" style="95" customWidth="1"/>
    <col min="11" max="16" width="19.16015625" style="95" customWidth="1"/>
    <col min="17" max="19" width="9.16015625" style="95" customWidth="1"/>
    <col min="20" max="20" width="10" style="95" bestFit="1" customWidth="1"/>
    <col min="21" max="16384" width="9.16015625" style="95" customWidth="1"/>
  </cols>
  <sheetData>
    <row r="1" spans="1:5" ht="18.75" customHeight="1">
      <c r="A1" s="96"/>
      <c r="B1" s="97"/>
      <c r="E1" s="98"/>
    </row>
    <row r="2" spans="1:16" ht="25.5" customHeight="1">
      <c r="A2" s="99" t="s">
        <v>111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17.25" customHeight="1">
      <c r="B3" s="94"/>
      <c r="P3" s="122" t="s">
        <v>16</v>
      </c>
    </row>
    <row r="4" spans="1:16" ht="22.5" customHeight="1">
      <c r="A4" s="100" t="s">
        <v>71</v>
      </c>
      <c r="B4" s="101"/>
      <c r="C4" s="102"/>
      <c r="D4" s="103" t="s">
        <v>90</v>
      </c>
      <c r="E4" s="104" t="s">
        <v>91</v>
      </c>
      <c r="F4" s="105" t="s">
        <v>92</v>
      </c>
      <c r="G4" s="106"/>
      <c r="H4" s="106"/>
      <c r="I4" s="106"/>
      <c r="J4" s="106"/>
      <c r="K4" s="106"/>
      <c r="L4" s="106"/>
      <c r="M4" s="106"/>
      <c r="N4" s="106"/>
      <c r="O4" s="106"/>
      <c r="P4" s="123"/>
    </row>
    <row r="5" spans="1:16" ht="31.5" customHeight="1">
      <c r="A5" s="107" t="s">
        <v>77</v>
      </c>
      <c r="B5" s="107" t="s">
        <v>78</v>
      </c>
      <c r="C5" s="108" t="s">
        <v>79</v>
      </c>
      <c r="D5" s="109"/>
      <c r="E5" s="104"/>
      <c r="F5" s="108" t="s">
        <v>94</v>
      </c>
      <c r="G5" s="108"/>
      <c r="H5" s="108"/>
      <c r="I5" s="108"/>
      <c r="J5" s="108"/>
      <c r="K5" s="108"/>
      <c r="L5" s="108" t="s">
        <v>95</v>
      </c>
      <c r="M5" s="108" t="s">
        <v>96</v>
      </c>
      <c r="N5" s="108"/>
      <c r="O5" s="108"/>
      <c r="P5" s="108"/>
    </row>
    <row r="6" spans="1:16" ht="27" customHeight="1">
      <c r="A6" s="108"/>
      <c r="B6" s="108"/>
      <c r="C6" s="108"/>
      <c r="D6" s="109"/>
      <c r="E6" s="104"/>
      <c r="F6" s="108" t="s">
        <v>100</v>
      </c>
      <c r="G6" s="108" t="s">
        <v>101</v>
      </c>
      <c r="H6" s="108" t="s">
        <v>102</v>
      </c>
      <c r="I6" s="108" t="s">
        <v>103</v>
      </c>
      <c r="J6" s="108" t="s">
        <v>104</v>
      </c>
      <c r="K6" s="108" t="s">
        <v>105</v>
      </c>
      <c r="L6" s="108" t="s">
        <v>106</v>
      </c>
      <c r="M6" s="108" t="s">
        <v>107</v>
      </c>
      <c r="N6" s="108" t="s">
        <v>108</v>
      </c>
      <c r="O6" s="108" t="s">
        <v>109</v>
      </c>
      <c r="P6" s="108" t="s">
        <v>110</v>
      </c>
    </row>
    <row r="7" spans="1:16" ht="31.5" customHeight="1">
      <c r="A7" s="110" t="s">
        <v>80</v>
      </c>
      <c r="B7" s="110" t="s">
        <v>80</v>
      </c>
      <c r="C7" s="111" t="s">
        <v>80</v>
      </c>
      <c r="D7" s="112"/>
      <c r="E7" s="111">
        <v>3578.8</v>
      </c>
      <c r="F7" s="113">
        <v>1906.3</v>
      </c>
      <c r="G7" s="113">
        <v>635.4</v>
      </c>
      <c r="H7" s="113">
        <v>508.4</v>
      </c>
      <c r="I7" s="113">
        <v>152.5</v>
      </c>
      <c r="J7" s="113">
        <v>30.5</v>
      </c>
      <c r="K7" s="113">
        <v>254.2</v>
      </c>
      <c r="L7" s="113">
        <v>5.4</v>
      </c>
      <c r="M7" s="113">
        <v>70.4</v>
      </c>
      <c r="N7" s="113">
        <v>0.18</v>
      </c>
      <c r="O7" s="113">
        <v>15.54</v>
      </c>
      <c r="P7" s="113">
        <v>0</v>
      </c>
    </row>
    <row r="8" spans="1:16" s="93" customFormat="1" ht="27.75" customHeight="1">
      <c r="A8" s="114" t="s">
        <v>81</v>
      </c>
      <c r="B8" s="114" t="s">
        <v>82</v>
      </c>
      <c r="C8" s="115" t="s">
        <v>82</v>
      </c>
      <c r="D8" s="116" t="s">
        <v>83</v>
      </c>
      <c r="E8" s="111">
        <v>3573.4</v>
      </c>
      <c r="F8" s="117">
        <v>1906.3</v>
      </c>
      <c r="G8" s="117">
        <v>635.4</v>
      </c>
      <c r="H8" s="117">
        <v>508.4</v>
      </c>
      <c r="I8" s="117">
        <v>152.5</v>
      </c>
      <c r="J8" s="117">
        <v>30.5</v>
      </c>
      <c r="K8" s="117">
        <v>254.2</v>
      </c>
      <c r="L8" s="117"/>
      <c r="M8" s="117">
        <v>70.4</v>
      </c>
      <c r="N8" s="117">
        <v>0.2</v>
      </c>
      <c r="O8" s="117">
        <v>15.5</v>
      </c>
      <c r="P8" s="117">
        <v>0</v>
      </c>
    </row>
    <row r="9" spans="1:17" s="93" customFormat="1" ht="27.75" customHeight="1">
      <c r="A9" s="114" t="s">
        <v>84</v>
      </c>
      <c r="B9" s="114" t="s">
        <v>85</v>
      </c>
      <c r="C9" s="115" t="s">
        <v>82</v>
      </c>
      <c r="D9" s="118" t="s">
        <v>86</v>
      </c>
      <c r="E9" s="111">
        <v>5.4</v>
      </c>
      <c r="F9" s="117"/>
      <c r="G9" s="117"/>
      <c r="H9" s="117"/>
      <c r="I9" s="117"/>
      <c r="J9" s="117"/>
      <c r="K9" s="117"/>
      <c r="L9" s="117">
        <v>26.7</v>
      </c>
      <c r="M9" s="117"/>
      <c r="N9" s="117"/>
      <c r="O9" s="117"/>
      <c r="P9" s="117"/>
      <c r="Q9" s="124"/>
    </row>
    <row r="10" spans="1:17" s="94" customFormat="1" ht="27.75" customHeight="1">
      <c r="A10" s="119"/>
      <c r="B10" s="119"/>
      <c r="C10" s="120"/>
      <c r="D10" s="121"/>
      <c r="E10" s="111">
        <v>0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24"/>
    </row>
    <row r="11" spans="1:17" s="94" customFormat="1" ht="27.75" customHeight="1">
      <c r="A11" s="119"/>
      <c r="B11" s="119"/>
      <c r="C11" s="120"/>
      <c r="D11" s="121"/>
      <c r="E11" s="111">
        <f>SUM(F11:R11)</f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24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G20" sqref="G20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112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16</v>
      </c>
    </row>
    <row r="4" spans="1:4" s="82" customFormat="1" ht="38.25" customHeight="1">
      <c r="A4" s="4" t="s">
        <v>113</v>
      </c>
      <c r="B4" s="4" t="s">
        <v>114</v>
      </c>
      <c r="C4" s="4" t="s">
        <v>115</v>
      </c>
      <c r="D4" s="4" t="s">
        <v>116</v>
      </c>
    </row>
    <row r="5" spans="1:4" s="82" customFormat="1" ht="25.5" customHeight="1">
      <c r="A5" s="87" t="s">
        <v>117</v>
      </c>
      <c r="B5" s="88">
        <v>0</v>
      </c>
      <c r="C5" s="88"/>
      <c r="D5" s="88"/>
    </row>
    <row r="6" spans="1:4" s="82" customFormat="1" ht="25.5" customHeight="1">
      <c r="A6" s="87" t="s">
        <v>118</v>
      </c>
      <c r="B6" s="89"/>
      <c r="C6" s="89"/>
      <c r="D6" s="90"/>
    </row>
    <row r="7" spans="1:4" s="82" customFormat="1" ht="25.5" customHeight="1">
      <c r="A7" s="87" t="s">
        <v>119</v>
      </c>
      <c r="B7" s="89"/>
      <c r="C7" s="89"/>
      <c r="D7" s="90"/>
    </row>
    <row r="8" spans="1:4" s="82" customFormat="1" ht="25.5" customHeight="1">
      <c r="A8" s="87" t="s">
        <v>120</v>
      </c>
      <c r="B8" s="89">
        <v>0</v>
      </c>
      <c r="C8" s="89">
        <v>0</v>
      </c>
      <c r="D8" s="90"/>
    </row>
    <row r="9" spans="1:4" s="82" customFormat="1" ht="25.5" customHeight="1">
      <c r="A9" s="87" t="s">
        <v>121</v>
      </c>
      <c r="B9" s="89"/>
      <c r="C9" s="89"/>
      <c r="D9" s="90"/>
    </row>
    <row r="10" spans="1:4" s="82" customFormat="1" ht="25.5" customHeight="1">
      <c r="A10" s="91" t="s">
        <v>26</v>
      </c>
      <c r="B10" s="89">
        <f>B5+B6+B8+B9</f>
        <v>0</v>
      </c>
      <c r="C10" s="89">
        <v>0</v>
      </c>
      <c r="D10" s="90"/>
    </row>
    <row r="11" spans="1:4" ht="145.5" customHeight="1">
      <c r="A11" s="92" t="s">
        <v>122</v>
      </c>
      <c r="B11" s="92"/>
      <c r="C11" s="92"/>
      <c r="D11" s="92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2"/>
  <sheetViews>
    <sheetView zoomScaleSheetLayoutView="100" workbookViewId="0" topLeftCell="A16">
      <selection activeCell="A46" sqref="A46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69" customWidth="1"/>
  </cols>
  <sheetData>
    <row r="2" spans="1:2" ht="18" customHeight="1">
      <c r="A2" s="70" t="s">
        <v>123</v>
      </c>
      <c r="B2" s="70"/>
    </row>
    <row r="3" ht="14.25" customHeight="1">
      <c r="B3" s="68" t="s">
        <v>16</v>
      </c>
    </row>
    <row r="4" spans="1:2" ht="31.5" customHeight="1">
      <c r="A4" s="71" t="s">
        <v>124</v>
      </c>
      <c r="B4" s="72"/>
    </row>
    <row r="5" spans="1:2" ht="19.5" customHeight="1">
      <c r="A5" s="73" t="s">
        <v>125</v>
      </c>
      <c r="B5" s="73" t="s">
        <v>126</v>
      </c>
    </row>
    <row r="6" spans="1:2" ht="19.5" customHeight="1">
      <c r="A6" s="6" t="s">
        <v>127</v>
      </c>
      <c r="B6" s="74"/>
    </row>
    <row r="7" spans="1:2" ht="19.5" customHeight="1">
      <c r="A7" s="75" t="s">
        <v>128</v>
      </c>
      <c r="B7" s="76"/>
    </row>
    <row r="8" spans="1:2" ht="19.5" customHeight="1">
      <c r="A8" s="75" t="s">
        <v>129</v>
      </c>
      <c r="B8" s="77"/>
    </row>
    <row r="9" spans="1:2" ht="19.5" customHeight="1">
      <c r="A9" s="75" t="s">
        <v>130</v>
      </c>
      <c r="B9" s="77"/>
    </row>
    <row r="10" spans="1:2" ht="19.5" customHeight="1">
      <c r="A10" s="75" t="s">
        <v>131</v>
      </c>
      <c r="B10" s="77"/>
    </row>
    <row r="11" spans="1:10" ht="19.5" customHeight="1">
      <c r="A11" s="75" t="s">
        <v>132</v>
      </c>
      <c r="B11" s="77"/>
      <c r="J11" s="68" t="s">
        <v>133</v>
      </c>
    </row>
    <row r="12" spans="1:2" ht="19.5" customHeight="1">
      <c r="A12" s="6" t="s">
        <v>134</v>
      </c>
      <c r="B12" s="76"/>
    </row>
    <row r="13" spans="1:2" ht="19.5" customHeight="1">
      <c r="A13" s="75" t="s">
        <v>135</v>
      </c>
      <c r="B13" s="76"/>
    </row>
    <row r="14" spans="1:2" ht="19.5" customHeight="1">
      <c r="A14" s="75" t="s">
        <v>136</v>
      </c>
      <c r="B14" s="77"/>
    </row>
    <row r="15" spans="1:2" ht="19.5" customHeight="1">
      <c r="A15" s="75" t="s">
        <v>137</v>
      </c>
      <c r="B15" s="77"/>
    </row>
    <row r="16" spans="1:2" ht="19.5" customHeight="1">
      <c r="A16" s="75" t="s">
        <v>138</v>
      </c>
      <c r="B16" s="77"/>
    </row>
    <row r="17" spans="1:2" ht="19.5" customHeight="1">
      <c r="A17" s="75" t="s">
        <v>139</v>
      </c>
      <c r="B17" s="76"/>
    </row>
    <row r="18" spans="1:2" ht="19.5" customHeight="1">
      <c r="A18" s="75" t="s">
        <v>136</v>
      </c>
      <c r="B18" s="77"/>
    </row>
    <row r="19" spans="1:2" ht="19.5" customHeight="1">
      <c r="A19" s="75" t="s">
        <v>137</v>
      </c>
      <c r="B19" s="77"/>
    </row>
    <row r="20" spans="1:2" ht="19.5" customHeight="1">
      <c r="A20" s="78" t="s">
        <v>140</v>
      </c>
      <c r="B20" s="77"/>
    </row>
    <row r="21" spans="1:2" ht="19.5" customHeight="1">
      <c r="A21" s="6" t="s">
        <v>141</v>
      </c>
      <c r="B21" s="76"/>
    </row>
    <row r="22" spans="1:2" ht="19.5" customHeight="1">
      <c r="A22" s="6" t="s">
        <v>142</v>
      </c>
      <c r="B22" s="77"/>
    </row>
    <row r="23" spans="1:2" ht="19.5" customHeight="1">
      <c r="A23" s="6" t="s">
        <v>143</v>
      </c>
      <c r="B23" s="76"/>
    </row>
    <row r="24" spans="1:2" ht="19.5" customHeight="1">
      <c r="A24" s="6" t="s">
        <v>144</v>
      </c>
      <c r="B24" s="77"/>
    </row>
    <row r="25" spans="1:2" ht="19.5" customHeight="1">
      <c r="A25" s="6" t="s">
        <v>145</v>
      </c>
      <c r="B25" s="77"/>
    </row>
    <row r="26" spans="1:2" ht="19.5" customHeight="1">
      <c r="A26" s="6" t="s">
        <v>146</v>
      </c>
      <c r="B26" s="77"/>
    </row>
    <row r="27" spans="1:2" ht="19.5" customHeight="1">
      <c r="A27" s="6" t="s">
        <v>147</v>
      </c>
      <c r="B27" s="77"/>
    </row>
    <row r="28" spans="1:2" ht="19.5" customHeight="1">
      <c r="A28" s="6" t="s">
        <v>148</v>
      </c>
      <c r="B28" s="76"/>
    </row>
    <row r="29" spans="1:2" ht="19.5" customHeight="1">
      <c r="A29" s="6" t="s">
        <v>149</v>
      </c>
      <c r="B29" s="76"/>
    </row>
    <row r="30" spans="1:2" ht="19.5" customHeight="1">
      <c r="A30" s="78" t="s">
        <v>150</v>
      </c>
      <c r="B30" s="77"/>
    </row>
    <row r="31" spans="1:2" ht="19.5" customHeight="1">
      <c r="A31" s="78" t="s">
        <v>151</v>
      </c>
      <c r="B31" s="77"/>
    </row>
    <row r="32" spans="1:2" ht="19.5" customHeight="1">
      <c r="A32" s="78" t="s">
        <v>152</v>
      </c>
      <c r="B32" s="77"/>
    </row>
    <row r="33" spans="1:2" ht="19.5" customHeight="1">
      <c r="A33" s="78" t="s">
        <v>153</v>
      </c>
      <c r="B33" s="77"/>
    </row>
    <row r="34" spans="1:2" ht="19.5" customHeight="1">
      <c r="A34" s="78" t="s">
        <v>154</v>
      </c>
      <c r="B34" s="77"/>
    </row>
    <row r="35" spans="1:2" ht="19.5" customHeight="1">
      <c r="A35" s="78" t="s">
        <v>155</v>
      </c>
      <c r="B35" s="77"/>
    </row>
    <row r="36" spans="1:2" ht="19.5" customHeight="1">
      <c r="A36" s="78" t="s">
        <v>156</v>
      </c>
      <c r="B36" s="77"/>
    </row>
    <row r="37" spans="1:2" ht="19.5" customHeight="1">
      <c r="A37" s="78" t="s">
        <v>157</v>
      </c>
      <c r="B37" s="77"/>
    </row>
    <row r="38" spans="1:2" ht="19.5" customHeight="1">
      <c r="A38" s="78" t="s">
        <v>158</v>
      </c>
      <c r="B38" s="77"/>
    </row>
    <row r="39" spans="1:2" s="67" customFormat="1" ht="19.5" customHeight="1">
      <c r="A39" s="79" t="s">
        <v>159</v>
      </c>
      <c r="B39" s="77"/>
    </row>
    <row r="40" spans="1:2" ht="19.5" customHeight="1">
      <c r="A40" s="79" t="s">
        <v>160</v>
      </c>
      <c r="B40" s="77"/>
    </row>
    <row r="41" spans="1:2" ht="19.5" customHeight="1">
      <c r="A41" s="78" t="s">
        <v>161</v>
      </c>
      <c r="B41" s="77"/>
    </row>
    <row r="42" spans="1:2" ht="19.5" customHeight="1">
      <c r="A42" s="6" t="s">
        <v>162</v>
      </c>
      <c r="B42" s="76"/>
    </row>
    <row r="43" spans="1:2" ht="19.5" customHeight="1">
      <c r="A43" s="78" t="s">
        <v>163</v>
      </c>
      <c r="B43" s="77"/>
    </row>
    <row r="44" spans="1:2" ht="19.5" customHeight="1">
      <c r="A44" s="78" t="s">
        <v>164</v>
      </c>
      <c r="B44" s="77"/>
    </row>
    <row r="45" spans="1:2" ht="19.5" customHeight="1">
      <c r="A45" s="78" t="s">
        <v>165</v>
      </c>
      <c r="B45" s="77"/>
    </row>
    <row r="46" spans="1:2" ht="19.5" customHeight="1">
      <c r="A46" s="78" t="s">
        <v>166</v>
      </c>
      <c r="B46" s="77"/>
    </row>
    <row r="47" spans="1:2" ht="19.5" customHeight="1">
      <c r="A47" s="78" t="s">
        <v>167</v>
      </c>
      <c r="B47" s="77"/>
    </row>
    <row r="48" spans="1:2" ht="19.5" customHeight="1">
      <c r="A48" s="6" t="s">
        <v>168</v>
      </c>
      <c r="B48" s="76"/>
    </row>
    <row r="49" spans="1:2" ht="19.5" customHeight="1">
      <c r="A49" s="78" t="s">
        <v>150</v>
      </c>
      <c r="B49" s="77"/>
    </row>
    <row r="50" spans="1:2" ht="19.5" customHeight="1">
      <c r="A50" s="78" t="s">
        <v>151</v>
      </c>
      <c r="B50" s="77"/>
    </row>
    <row r="51" spans="1:2" ht="19.5" customHeight="1">
      <c r="A51" s="78" t="s">
        <v>169</v>
      </c>
      <c r="B51" s="77"/>
    </row>
    <row r="52" spans="1:2" ht="19.5" customHeight="1">
      <c r="A52" s="6" t="s">
        <v>170</v>
      </c>
      <c r="B52" s="77"/>
    </row>
    <row r="53" spans="1:2" ht="19.5" customHeight="1">
      <c r="A53" s="6" t="s">
        <v>171</v>
      </c>
      <c r="B53" s="76"/>
    </row>
    <row r="54" spans="1:2" ht="19.5" customHeight="1">
      <c r="A54" s="78" t="s">
        <v>163</v>
      </c>
      <c r="B54" s="77"/>
    </row>
    <row r="55" spans="1:2" ht="19.5" customHeight="1">
      <c r="A55" s="78" t="s">
        <v>164</v>
      </c>
      <c r="B55" s="77"/>
    </row>
    <row r="56" spans="1:2" ht="19.5" customHeight="1">
      <c r="A56" s="78" t="s">
        <v>165</v>
      </c>
      <c r="B56" s="77"/>
    </row>
    <row r="57" spans="1:2" ht="19.5" customHeight="1">
      <c r="A57" s="78" t="s">
        <v>166</v>
      </c>
      <c r="B57" s="77"/>
    </row>
    <row r="58" spans="1:2" ht="19.5" customHeight="1">
      <c r="A58" s="78" t="s">
        <v>172</v>
      </c>
      <c r="B58" s="77"/>
    </row>
    <row r="59" spans="1:2" ht="19.5" customHeight="1">
      <c r="A59" s="6" t="s">
        <v>173</v>
      </c>
      <c r="B59" s="77"/>
    </row>
    <row r="60" spans="1:2" ht="19.5" customHeight="1">
      <c r="A60" s="6" t="s">
        <v>174</v>
      </c>
      <c r="B60" s="76"/>
    </row>
    <row r="61" spans="1:2" ht="19.5" customHeight="1">
      <c r="A61" s="78" t="s">
        <v>175</v>
      </c>
      <c r="B61" s="76"/>
    </row>
    <row r="62" spans="1:2" ht="19.5" customHeight="1">
      <c r="A62" s="77" t="s">
        <v>176</v>
      </c>
      <c r="B62" s="77"/>
    </row>
    <row r="63" spans="1:2" ht="19.5" customHeight="1">
      <c r="A63" s="77" t="s">
        <v>177</v>
      </c>
      <c r="B63" s="77"/>
    </row>
    <row r="64" spans="1:2" ht="19.5" customHeight="1">
      <c r="A64" s="77" t="s">
        <v>178</v>
      </c>
      <c r="B64" s="77"/>
    </row>
    <row r="65" spans="1:2" ht="19.5" customHeight="1">
      <c r="A65" s="77" t="s">
        <v>179</v>
      </c>
      <c r="B65" s="77"/>
    </row>
    <row r="66" spans="1:2" ht="19.5" customHeight="1">
      <c r="A66" s="77" t="s">
        <v>180</v>
      </c>
      <c r="B66" s="77"/>
    </row>
    <row r="67" spans="1:2" ht="19.5" customHeight="1">
      <c r="A67" s="78" t="s">
        <v>181</v>
      </c>
      <c r="B67" s="76"/>
    </row>
    <row r="68" spans="1:2" ht="19.5" customHeight="1">
      <c r="A68" s="78" t="s">
        <v>137</v>
      </c>
      <c r="B68" s="77"/>
    </row>
    <row r="69" spans="1:2" ht="19.5" customHeight="1">
      <c r="A69" s="78" t="s">
        <v>182</v>
      </c>
      <c r="B69" s="77"/>
    </row>
    <row r="70" spans="1:2" ht="19.5" customHeight="1">
      <c r="A70" s="78" t="s">
        <v>183</v>
      </c>
      <c r="B70" s="77"/>
    </row>
    <row r="71" spans="1:2" ht="19.5" customHeight="1">
      <c r="A71" s="78" t="s">
        <v>184</v>
      </c>
      <c r="B71" s="77"/>
    </row>
    <row r="72" spans="1:2" ht="19.5" customHeight="1">
      <c r="A72" s="78" t="s">
        <v>185</v>
      </c>
      <c r="B72" s="76"/>
    </row>
    <row r="73" spans="1:2" ht="19.5" customHeight="1">
      <c r="A73" s="78" t="s">
        <v>137</v>
      </c>
      <c r="B73" s="77"/>
    </row>
    <row r="74" spans="1:2" ht="19.5" customHeight="1">
      <c r="A74" s="78" t="s">
        <v>182</v>
      </c>
      <c r="B74" s="77"/>
    </row>
    <row r="75" spans="1:2" ht="19.5" customHeight="1">
      <c r="A75" s="78" t="s">
        <v>186</v>
      </c>
      <c r="B75" s="77"/>
    </row>
    <row r="76" spans="1:2" ht="19.5" customHeight="1">
      <c r="A76" s="78" t="s">
        <v>187</v>
      </c>
      <c r="B76" s="77"/>
    </row>
    <row r="77" spans="1:2" ht="19.5" customHeight="1">
      <c r="A77" s="78" t="s">
        <v>188</v>
      </c>
      <c r="B77" s="76"/>
    </row>
    <row r="78" spans="1:2" ht="19.5" customHeight="1">
      <c r="A78" s="78" t="s">
        <v>189</v>
      </c>
      <c r="B78" s="77"/>
    </row>
    <row r="79" spans="1:2" ht="19.5" customHeight="1">
      <c r="A79" s="78" t="s">
        <v>190</v>
      </c>
      <c r="B79" s="77"/>
    </row>
    <row r="80" spans="1:2" ht="19.5" customHeight="1">
      <c r="A80" s="78" t="s">
        <v>191</v>
      </c>
      <c r="B80" s="77"/>
    </row>
    <row r="81" spans="1:2" ht="19.5" customHeight="1">
      <c r="A81" s="78" t="s">
        <v>192</v>
      </c>
      <c r="B81" s="77"/>
    </row>
    <row r="82" spans="1:2" ht="19.5" customHeight="1">
      <c r="A82" s="75" t="s">
        <v>193</v>
      </c>
      <c r="B82" s="76"/>
    </row>
    <row r="83" spans="1:2" ht="19.5" customHeight="1">
      <c r="A83" s="78" t="s">
        <v>194</v>
      </c>
      <c r="B83" s="76"/>
    </row>
    <row r="84" spans="1:2" ht="19.5" customHeight="1">
      <c r="A84" s="78" t="s">
        <v>195</v>
      </c>
      <c r="B84" s="77"/>
    </row>
    <row r="85" spans="1:2" ht="19.5" customHeight="1">
      <c r="A85" s="78" t="s">
        <v>196</v>
      </c>
      <c r="B85" s="77"/>
    </row>
    <row r="86" spans="1:2" ht="19.5" customHeight="1">
      <c r="A86" s="78" t="s">
        <v>197</v>
      </c>
      <c r="B86" s="77"/>
    </row>
    <row r="87" spans="1:2" ht="19.5" customHeight="1">
      <c r="A87" s="78" t="s">
        <v>198</v>
      </c>
      <c r="B87" s="77"/>
    </row>
    <row r="88" spans="1:2" ht="19.5" customHeight="1">
      <c r="A88" s="78" t="s">
        <v>199</v>
      </c>
      <c r="B88" s="76"/>
    </row>
    <row r="89" spans="1:2" ht="19.5" customHeight="1">
      <c r="A89" s="78" t="s">
        <v>197</v>
      </c>
      <c r="B89" s="77"/>
    </row>
    <row r="90" spans="1:2" ht="19.5" customHeight="1">
      <c r="A90" s="78" t="s">
        <v>200</v>
      </c>
      <c r="B90" s="77"/>
    </row>
    <row r="91" spans="1:2" ht="19.5" customHeight="1">
      <c r="A91" s="78" t="s">
        <v>201</v>
      </c>
      <c r="B91" s="77"/>
    </row>
    <row r="92" spans="1:2" ht="19.5" customHeight="1">
      <c r="A92" s="78" t="s">
        <v>202</v>
      </c>
      <c r="B92" s="77"/>
    </row>
    <row r="93" spans="1:2" ht="19.5" customHeight="1">
      <c r="A93" s="78" t="s">
        <v>203</v>
      </c>
      <c r="B93" s="76"/>
    </row>
    <row r="94" spans="1:2" ht="19.5" customHeight="1">
      <c r="A94" s="78" t="s">
        <v>204</v>
      </c>
      <c r="B94" s="77"/>
    </row>
    <row r="95" spans="1:2" ht="19.5" customHeight="1">
      <c r="A95" s="78" t="s">
        <v>205</v>
      </c>
      <c r="B95" s="77"/>
    </row>
    <row r="96" spans="1:2" ht="19.5" customHeight="1">
      <c r="A96" s="78" t="s">
        <v>206</v>
      </c>
      <c r="B96" s="77"/>
    </row>
    <row r="97" spans="1:2" ht="19.5" customHeight="1">
      <c r="A97" s="78" t="s">
        <v>207</v>
      </c>
      <c r="B97" s="77"/>
    </row>
    <row r="98" spans="1:2" ht="19.5" customHeight="1">
      <c r="A98" s="78" t="s">
        <v>208</v>
      </c>
      <c r="B98" s="76"/>
    </row>
    <row r="99" spans="1:2" ht="19.5" customHeight="1">
      <c r="A99" s="78" t="s">
        <v>209</v>
      </c>
      <c r="B99" s="77"/>
    </row>
    <row r="100" spans="1:2" ht="19.5" customHeight="1">
      <c r="A100" s="78" t="s">
        <v>210</v>
      </c>
      <c r="B100" s="77"/>
    </row>
    <row r="101" spans="1:2" ht="19.5" customHeight="1">
      <c r="A101" s="78" t="s">
        <v>211</v>
      </c>
      <c r="B101" s="77"/>
    </row>
    <row r="102" spans="1:2" ht="19.5" customHeight="1">
      <c r="A102" s="78" t="s">
        <v>212</v>
      </c>
      <c r="B102" s="77"/>
    </row>
    <row r="103" spans="1:2" ht="19.5" customHeight="1">
      <c r="A103" s="78" t="s">
        <v>213</v>
      </c>
      <c r="B103" s="77"/>
    </row>
    <row r="104" spans="1:2" ht="19.5" customHeight="1">
      <c r="A104" s="78" t="s">
        <v>214</v>
      </c>
      <c r="B104" s="77"/>
    </row>
    <row r="105" spans="1:2" ht="19.5" customHeight="1">
      <c r="A105" s="78" t="s">
        <v>215</v>
      </c>
      <c r="B105" s="77"/>
    </row>
    <row r="106" spans="1:2" ht="19.5" customHeight="1">
      <c r="A106" s="78" t="s">
        <v>216</v>
      </c>
      <c r="B106" s="77"/>
    </row>
    <row r="107" spans="1:2" ht="19.5" customHeight="1">
      <c r="A107" s="78" t="s">
        <v>217</v>
      </c>
      <c r="B107" s="76"/>
    </row>
    <row r="108" spans="1:2" ht="19.5" customHeight="1">
      <c r="A108" s="78" t="s">
        <v>218</v>
      </c>
      <c r="B108" s="77"/>
    </row>
    <row r="109" spans="1:2" ht="19.5" customHeight="1">
      <c r="A109" s="78" t="s">
        <v>219</v>
      </c>
      <c r="B109" s="77"/>
    </row>
    <row r="110" spans="1:2" ht="19.5" customHeight="1">
      <c r="A110" s="78" t="s">
        <v>220</v>
      </c>
      <c r="B110" s="77"/>
    </row>
    <row r="111" spans="1:2" ht="19.5" customHeight="1">
      <c r="A111" s="78" t="s">
        <v>221</v>
      </c>
      <c r="B111" s="77"/>
    </row>
    <row r="112" spans="1:2" ht="19.5" customHeight="1">
      <c r="A112" s="78" t="s">
        <v>222</v>
      </c>
      <c r="B112" s="77"/>
    </row>
    <row r="113" spans="1:2" ht="19.5" customHeight="1">
      <c r="A113" s="78" t="s">
        <v>223</v>
      </c>
      <c r="B113" s="77"/>
    </row>
    <row r="114" spans="1:2" ht="19.5" customHeight="1">
      <c r="A114" s="78" t="s">
        <v>224</v>
      </c>
      <c r="B114" s="76"/>
    </row>
    <row r="115" spans="1:2" ht="19.5" customHeight="1">
      <c r="A115" s="78" t="s">
        <v>225</v>
      </c>
      <c r="B115" s="77"/>
    </row>
    <row r="116" spans="1:2" ht="19.5" customHeight="1">
      <c r="A116" s="78" t="s">
        <v>226</v>
      </c>
      <c r="B116" s="77"/>
    </row>
    <row r="117" spans="1:2" ht="19.5" customHeight="1">
      <c r="A117" s="78" t="s">
        <v>227</v>
      </c>
      <c r="B117" s="77"/>
    </row>
    <row r="118" spans="1:2" ht="19.5" customHeight="1">
      <c r="A118" s="78" t="s">
        <v>228</v>
      </c>
      <c r="B118" s="77"/>
    </row>
    <row r="119" spans="1:2" ht="19.5" customHeight="1">
      <c r="A119" s="78" t="s">
        <v>229</v>
      </c>
      <c r="B119" s="77"/>
    </row>
    <row r="120" spans="1:2" ht="19.5" customHeight="1">
      <c r="A120" s="78" t="s">
        <v>230</v>
      </c>
      <c r="B120" s="77"/>
    </row>
    <row r="121" spans="1:2" ht="19.5" customHeight="1">
      <c r="A121" s="78" t="s">
        <v>231</v>
      </c>
      <c r="B121" s="77"/>
    </row>
    <row r="122" spans="1:2" ht="19.5" customHeight="1">
      <c r="A122" s="78" t="s">
        <v>232</v>
      </c>
      <c r="B122" s="77"/>
    </row>
    <row r="123" spans="1:2" ht="19.5" customHeight="1">
      <c r="A123" s="75" t="s">
        <v>233</v>
      </c>
      <c r="B123" s="76"/>
    </row>
    <row r="124" spans="1:2" ht="19.5" customHeight="1">
      <c r="A124" s="78" t="s">
        <v>234</v>
      </c>
      <c r="B124" s="76"/>
    </row>
    <row r="125" spans="1:2" ht="19.5" customHeight="1">
      <c r="A125" s="78" t="s">
        <v>235</v>
      </c>
      <c r="B125" s="77"/>
    </row>
    <row r="126" spans="1:2" ht="19.5" customHeight="1">
      <c r="A126" s="78" t="s">
        <v>236</v>
      </c>
      <c r="B126" s="77"/>
    </row>
    <row r="127" spans="1:2" ht="19.5" customHeight="1">
      <c r="A127" s="78" t="s">
        <v>237</v>
      </c>
      <c r="B127" s="77"/>
    </row>
    <row r="128" spans="1:2" ht="19.5" customHeight="1">
      <c r="A128" s="78" t="s">
        <v>238</v>
      </c>
      <c r="B128" s="77"/>
    </row>
    <row r="129" spans="1:2" ht="19.5" customHeight="1">
      <c r="A129" s="78" t="s">
        <v>239</v>
      </c>
      <c r="B129" s="77"/>
    </row>
    <row r="130" spans="1:2" ht="19.5" customHeight="1">
      <c r="A130" s="78" t="s">
        <v>240</v>
      </c>
      <c r="B130" s="77"/>
    </row>
    <row r="131" spans="1:2" ht="19.5" customHeight="1">
      <c r="A131" s="78" t="s">
        <v>241</v>
      </c>
      <c r="B131" s="76"/>
    </row>
    <row r="132" spans="1:2" ht="19.5" customHeight="1">
      <c r="A132" s="78" t="s">
        <v>242</v>
      </c>
      <c r="B132" s="77"/>
    </row>
    <row r="133" spans="1:2" ht="19.5" customHeight="1">
      <c r="A133" s="78" t="s">
        <v>243</v>
      </c>
      <c r="B133" s="77"/>
    </row>
    <row r="134" spans="1:2" ht="19.5" customHeight="1">
      <c r="A134" s="78" t="s">
        <v>244</v>
      </c>
      <c r="B134" s="77"/>
    </row>
    <row r="135" spans="1:2" ht="19.5" customHeight="1">
      <c r="A135" s="78" t="s">
        <v>245</v>
      </c>
      <c r="B135" s="77"/>
    </row>
    <row r="136" spans="1:2" ht="19.5" customHeight="1">
      <c r="A136" s="78" t="s">
        <v>246</v>
      </c>
      <c r="B136" s="77"/>
    </row>
    <row r="137" spans="1:2" ht="19.5" customHeight="1">
      <c r="A137" s="78" t="s">
        <v>247</v>
      </c>
      <c r="B137" s="76"/>
    </row>
    <row r="138" spans="1:2" ht="19.5" customHeight="1">
      <c r="A138" s="78" t="s">
        <v>248</v>
      </c>
      <c r="B138" s="77"/>
    </row>
    <row r="139" spans="1:2" ht="19.5" customHeight="1">
      <c r="A139" s="78" t="s">
        <v>249</v>
      </c>
      <c r="B139" s="77"/>
    </row>
    <row r="140" spans="1:2" ht="19.5" customHeight="1">
      <c r="A140" s="75" t="s">
        <v>250</v>
      </c>
      <c r="B140" s="76"/>
    </row>
    <row r="141" spans="1:2" ht="19.5" customHeight="1">
      <c r="A141" s="78" t="s">
        <v>251</v>
      </c>
      <c r="B141" s="76"/>
    </row>
    <row r="142" spans="1:2" ht="19.5" customHeight="1">
      <c r="A142" s="78" t="s">
        <v>252</v>
      </c>
      <c r="B142" s="77"/>
    </row>
    <row r="143" spans="1:2" ht="19.5" customHeight="1">
      <c r="A143" s="78" t="s">
        <v>253</v>
      </c>
      <c r="B143" s="77"/>
    </row>
    <row r="144" spans="1:2" ht="19.5" customHeight="1">
      <c r="A144" s="78" t="s">
        <v>254</v>
      </c>
      <c r="B144" s="77"/>
    </row>
    <row r="145" spans="1:2" ht="19.5" customHeight="1">
      <c r="A145" s="78" t="s">
        <v>255</v>
      </c>
      <c r="B145" s="77"/>
    </row>
    <row r="146" spans="1:2" ht="19.5" customHeight="1">
      <c r="A146" s="78" t="s">
        <v>256</v>
      </c>
      <c r="B146" s="77"/>
    </row>
    <row r="147" spans="1:2" ht="19.5" customHeight="1">
      <c r="A147" s="75" t="s">
        <v>257</v>
      </c>
      <c r="B147" s="76"/>
    </row>
    <row r="148" spans="1:2" ht="19.5" customHeight="1">
      <c r="A148" s="78" t="s">
        <v>258</v>
      </c>
      <c r="B148" s="77"/>
    </row>
    <row r="149" spans="1:2" ht="19.5" customHeight="1">
      <c r="A149" s="78" t="s">
        <v>259</v>
      </c>
      <c r="B149" s="76"/>
    </row>
    <row r="150" spans="1:2" ht="19.5" customHeight="1">
      <c r="A150" s="79" t="s">
        <v>260</v>
      </c>
      <c r="B150" s="77"/>
    </row>
    <row r="151" spans="1:2" ht="19.5" customHeight="1">
      <c r="A151" s="78" t="s">
        <v>261</v>
      </c>
      <c r="B151" s="77"/>
    </row>
    <row r="152" spans="1:2" ht="19.5" customHeight="1">
      <c r="A152" s="78" t="s">
        <v>262</v>
      </c>
      <c r="B152" s="77"/>
    </row>
    <row r="153" spans="1:2" ht="19.5" customHeight="1">
      <c r="A153" s="78" t="s">
        <v>263</v>
      </c>
      <c r="B153" s="77"/>
    </row>
    <row r="154" spans="1:2" ht="19.5" customHeight="1">
      <c r="A154" s="78" t="s">
        <v>264</v>
      </c>
      <c r="B154" s="77"/>
    </row>
    <row r="155" spans="1:2" ht="19.5" customHeight="1">
      <c r="A155" s="78" t="s">
        <v>265</v>
      </c>
      <c r="B155" s="77"/>
    </row>
    <row r="156" spans="1:2" ht="19.5" customHeight="1">
      <c r="A156" s="78" t="s">
        <v>266</v>
      </c>
      <c r="B156" s="77"/>
    </row>
    <row r="157" spans="1:2" ht="19.5" customHeight="1">
      <c r="A157" s="78" t="s">
        <v>267</v>
      </c>
      <c r="B157" s="77"/>
    </row>
    <row r="158" spans="1:2" ht="19.5" customHeight="1">
      <c r="A158" s="78" t="s">
        <v>268</v>
      </c>
      <c r="B158" s="76"/>
    </row>
    <row r="159" spans="1:2" ht="19.5" customHeight="1">
      <c r="A159" s="79" t="s">
        <v>269</v>
      </c>
      <c r="B159" s="77"/>
    </row>
    <row r="160" spans="1:2" ht="19.5" customHeight="1">
      <c r="A160" s="78" t="s">
        <v>270</v>
      </c>
      <c r="B160" s="77"/>
    </row>
    <row r="161" spans="1:2" ht="19.5" customHeight="1">
      <c r="A161" s="78" t="s">
        <v>271</v>
      </c>
      <c r="B161" s="77"/>
    </row>
    <row r="162" spans="1:2" ht="19.5" customHeight="1">
      <c r="A162" s="78" t="s">
        <v>272</v>
      </c>
      <c r="B162" s="77"/>
    </row>
    <row r="163" spans="1:2" ht="19.5" customHeight="1">
      <c r="A163" s="78" t="s">
        <v>273</v>
      </c>
      <c r="B163" s="77"/>
    </row>
    <row r="164" spans="1:2" ht="19.5" customHeight="1">
      <c r="A164" s="78" t="s">
        <v>274</v>
      </c>
      <c r="B164" s="77"/>
    </row>
    <row r="165" spans="1:2" ht="19.5" customHeight="1">
      <c r="A165" s="78" t="s">
        <v>275</v>
      </c>
      <c r="B165" s="77"/>
    </row>
    <row r="166" spans="1:2" ht="19.5" customHeight="1">
      <c r="A166" s="78" t="s">
        <v>276</v>
      </c>
      <c r="B166" s="77"/>
    </row>
    <row r="167" spans="1:2" ht="19.5" customHeight="1">
      <c r="A167" s="78" t="s">
        <v>277</v>
      </c>
      <c r="B167" s="77"/>
    </row>
    <row r="168" spans="1:2" ht="19.5" customHeight="1">
      <c r="A168" s="78" t="s">
        <v>278</v>
      </c>
      <c r="B168" s="77"/>
    </row>
    <row r="169" spans="1:2" ht="19.5" customHeight="1">
      <c r="A169" s="75" t="s">
        <v>279</v>
      </c>
      <c r="B169" s="77"/>
    </row>
    <row r="170" spans="1:2" ht="19.5" customHeight="1">
      <c r="A170" s="75" t="s">
        <v>280</v>
      </c>
      <c r="B170" s="77"/>
    </row>
    <row r="171" spans="1:2" ht="19.5" customHeight="1">
      <c r="A171" s="75"/>
      <c r="B171" s="77"/>
    </row>
    <row r="172" spans="1:2" ht="19.5" customHeight="1">
      <c r="A172" s="80" t="s">
        <v>281</v>
      </c>
      <c r="B172" s="81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51BDB1A3B82A400793650D3586823FC9</vt:lpwstr>
  </property>
</Properties>
</file>