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795" firstSheet="3" activeTab="10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'一般公共预算“三公”经费支出情况表'!$1:$10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'一般公共预算“三公”经费支出情况表'!$2:$4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<sst xmlns="http://schemas.openxmlformats.org/spreadsheetml/2006/main" count="521" uniqueCount="343">
  <si>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</si>
  <si>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</si>
  <si>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</si>
  <si>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</si>
  <si>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</si>
  <si>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</si>
  <si>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</si>
  <si>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</si>
  <si>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</si>
  <si>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</si>
  <si>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</si>
  <si>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</si>
  <si>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</si>
  <si>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</si>
  <si>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</si>
  <si>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</si>
  <si>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</si>
  <si>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</si>
  <si>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</si>
  <si>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</si>
  <si>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</si>
  <si>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</si>
  <si>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</si>
  <si>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</si>
  <si>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</si>
  <si>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</si>
  <si>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</si>
  <si>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</si>
  <si>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</si>
  <si>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</si>
  <si>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</si>
  <si>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</si>
  <si>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</si>
  <si>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</si>
  <si>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</si>
  <si>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</si>
  <si>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</si>
  <si>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</si>
  <si>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</si>
  <si>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</si>
  <si>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</si>
  <si>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</si>
  <si>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</si>
  <si>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</si>
  <si>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</si>
  <si>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</si>
  <si>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</si>
  <si>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</si>
  <si>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</si>
  <si>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</si>
  <si>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</si>
  <si>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</si>
  <si>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</si>
  <si>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</si>
  <si>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</si>
  <si>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</si>
  <si>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</si>
  <si>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</si>
  <si>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</si>
  <si>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</si>
  <si>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</si>
  <si>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</si>
  <si>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</si>
  <si>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</si>
  <si>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</si>
  <si>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</si>
  <si>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205</t>
  </si>
  <si>
    <t>08</t>
  </si>
  <si>
    <t>02</t>
  </si>
  <si>
    <t>干部教育</t>
  </si>
  <si>
    <t>99</t>
  </si>
  <si>
    <t>其他教育及培训支出</t>
  </si>
  <si>
    <t>208</t>
  </si>
  <si>
    <t>05</t>
  </si>
  <si>
    <t xml:space="preserve">  归口管理的事业单位离退休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</si>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</sst>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0.0"/>
    <numFmt numFmtId="179" formatCode="&quot;￥&quot;* _-#,##0;&quot;￥&quot;* \-#,##0;&quot;￥&quot;* _-&quot;-&quot;;@"/>
    <numFmt numFmtId="180" formatCode="* #,##0;* \-#,##0;* &quot;-&quot;;@"/>
    <numFmt numFmtId="181" formatCode="_-&quot;$&quot;* #,##0_-;\-&quot;$&quot;* #,##0_-;_-&quot;$&quot;* &quot;-&quot;_-;_-@_-"/>
    <numFmt numFmtId="182" formatCode="#,##0;\(#,##0\)"/>
    <numFmt numFmtId="183" formatCode="0;_琀"/>
    <numFmt numFmtId="184" formatCode="_(&quot;$&quot;* #,##0.00_);_(&quot;$&quot;* \(#,##0.00\);_(&quot;$&quot;* &quot;-&quot;??_);_(@_)"/>
    <numFmt numFmtId="185" formatCode="\$#,##0.00;\(\$#,##0.00\)"/>
    <numFmt numFmtId="186" formatCode="\$#,##0;\(\$#,##0\)"/>
    <numFmt numFmtId="187" formatCode="yyyy&quot;年&quot;m&quot;月&quot;d&quot;日&quot;;@"/>
    <numFmt numFmtId="188" formatCode="#,##0;\-#,##0;&quot;-&quot;"/>
    <numFmt numFmtId="189" formatCode="_-* #,##0_$_-;\-* #,##0_$_-;_-* &quot;-&quot;_$_-;_-@_-"/>
    <numFmt numFmtId="190" formatCode="_-* #,##0.00_$_-;\-* #,##0.00_$_-;_-* &quot;-&quot;??_$_-;_-@_-"/>
    <numFmt numFmtId="191" formatCode="_-* #,##0.00&quot;$&quot;_-;\-* #,##0.00&quot;$&quot;_-;_-* &quot;-&quot;??&quot;$&quot;_-;_-@_-"/>
    <numFmt numFmtId="192" formatCode="_-* #,##0&quot;$&quot;_-;\-* #,##0&quot;$&quot;_-;_-* &quot;-&quot;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2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微软雅黑"/>
      <family val="2"/>
    </font>
    <font>
      <b/>
      <sz val="11"/>
      <color indexed="9"/>
      <name val="微软雅黑"/>
      <family val="2"/>
    </font>
    <font>
      <sz val="11"/>
      <color indexed="8"/>
      <name val="微软雅黑"/>
      <family val="2"/>
    </font>
    <font>
      <sz val="11"/>
      <color indexed="17"/>
      <name val="微软雅黑"/>
      <family val="2"/>
    </font>
    <font>
      <sz val="12"/>
      <color indexed="16"/>
      <name val="宋体"/>
      <family val="0"/>
    </font>
    <font>
      <sz val="8"/>
      <name val="Arial"/>
      <family val="2"/>
    </font>
    <font>
      <sz val="11"/>
      <color indexed="17"/>
      <name val="宋体"/>
      <family val="0"/>
    </font>
    <font>
      <b/>
      <sz val="13"/>
      <color indexed="56"/>
      <name val="微软雅黑"/>
      <family val="2"/>
    </font>
    <font>
      <sz val="12"/>
      <name val="바탕체"/>
      <family val="3"/>
    </font>
    <font>
      <u val="single"/>
      <sz val="12"/>
      <color indexed="36"/>
      <name val="宋体"/>
      <family val="0"/>
    </font>
    <font>
      <b/>
      <sz val="12"/>
      <name val="Arial"/>
      <family val="2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微软雅黑"/>
      <family val="2"/>
    </font>
    <font>
      <sz val="12"/>
      <name val="官帕眉"/>
      <family val="0"/>
    </font>
    <font>
      <b/>
      <sz val="11"/>
      <color indexed="63"/>
      <name val="微软雅黑"/>
      <family val="2"/>
    </font>
    <font>
      <sz val="11"/>
      <color indexed="9"/>
      <name val="微软雅黑"/>
      <family val="2"/>
    </font>
    <font>
      <b/>
      <sz val="18"/>
      <name val="Arial"/>
      <family val="2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sz val="8"/>
      <name val="Times New Roman"/>
      <family val="1"/>
    </font>
    <font>
      <sz val="11"/>
      <color indexed="20"/>
      <name val="微软雅黑"/>
      <family val="2"/>
    </font>
    <font>
      <b/>
      <sz val="11"/>
      <color indexed="8"/>
      <name val="微软雅黑"/>
      <family val="2"/>
    </font>
    <font>
      <sz val="7"/>
      <name val="Small Fonts"/>
      <family val="2"/>
    </font>
    <font>
      <b/>
      <sz val="21"/>
      <name val="楷体_GB2312"/>
      <family val="0"/>
    </font>
    <font>
      <b/>
      <sz val="11"/>
      <color indexed="56"/>
      <name val="微软雅黑"/>
      <family val="2"/>
    </font>
    <font>
      <u val="single"/>
      <sz val="9"/>
      <color indexed="12"/>
      <name val="宋体"/>
      <family val="0"/>
    </font>
    <font>
      <i/>
      <sz val="11"/>
      <color indexed="23"/>
      <name val="微软雅黑"/>
      <family val="2"/>
    </font>
    <font>
      <b/>
      <i/>
      <sz val="16"/>
      <name val="Helv"/>
      <family val="2"/>
    </font>
    <font>
      <u val="single"/>
      <sz val="9"/>
      <color indexed="36"/>
      <name val="宋体"/>
      <family val="0"/>
    </font>
    <font>
      <sz val="12"/>
      <name val="Courier"/>
      <family val="2"/>
    </font>
    <font>
      <sz val="11"/>
      <color indexed="52"/>
      <name val="微软雅黑"/>
      <family val="2"/>
    </font>
    <font>
      <sz val="12"/>
      <color indexed="9"/>
      <name val="宋体"/>
      <family val="0"/>
    </font>
    <font>
      <sz val="12"/>
      <name val="Helv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4" fillId="3" borderId="0" applyNumberFormat="0" applyBorder="0" applyAlignment="0" applyProtection="0"/>
    <xf numFmtId="0" fontId="42" fillId="2" borderId="1" applyNumberFormat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5" borderId="0" applyNumberFormat="0" applyBorder="0" applyAlignment="0" applyProtection="0"/>
    <xf numFmtId="0" fontId="44" fillId="6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55" fillId="7" borderId="0" applyNumberFormat="0" applyBorder="0" applyAlignment="0" applyProtection="0"/>
    <xf numFmtId="0" fontId="38" fillId="5" borderId="0" applyNumberFormat="0" applyBorder="0" applyAlignment="0" applyProtection="0"/>
    <xf numFmtId="18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38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47" fillId="0" borderId="0">
      <alignment horizontal="centerContinuous" vertical="center"/>
      <protection/>
    </xf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0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29" fillId="0" borderId="4" applyNumberFormat="0" applyFill="0" applyAlignment="0" applyProtection="0"/>
    <xf numFmtId="0" fontId="26" fillId="6" borderId="0" applyNumberFormat="0" applyBorder="0" applyAlignment="0" applyProtection="0"/>
    <xf numFmtId="0" fontId="38" fillId="12" borderId="0" applyNumberFormat="0" applyBorder="0" applyAlignment="0" applyProtection="0"/>
    <xf numFmtId="0" fontId="48" fillId="0" borderId="5" applyNumberFormat="0" applyFill="0" applyAlignment="0" applyProtection="0"/>
    <xf numFmtId="0" fontId="38" fillId="13" borderId="0" applyNumberFormat="0" applyBorder="0" applyAlignment="0" applyProtection="0"/>
    <xf numFmtId="0" fontId="26" fillId="6" borderId="0" applyNumberFormat="0" applyBorder="0" applyAlignment="0" applyProtection="0"/>
    <xf numFmtId="0" fontId="37" fillId="4" borderId="6" applyNumberFormat="0" applyAlignment="0" applyProtection="0"/>
    <xf numFmtId="0" fontId="5" fillId="14" borderId="0" applyNumberFormat="0" applyBorder="0" applyAlignment="0" applyProtection="0"/>
    <xf numFmtId="0" fontId="35" fillId="4" borderId="1" applyNumberFormat="0" applyAlignment="0" applyProtection="0"/>
    <xf numFmtId="0" fontId="23" fillId="7" borderId="7" applyNumberFormat="0" applyAlignment="0" applyProtection="0"/>
    <xf numFmtId="0" fontId="38" fillId="15" borderId="0" applyNumberFormat="0" applyBorder="0" applyAlignment="0" applyProtection="0"/>
    <xf numFmtId="181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54" fillId="0" borderId="8" applyNumberFormat="0" applyFill="0" applyAlignment="0" applyProtection="0"/>
    <xf numFmtId="0" fontId="45" fillId="0" borderId="9" applyNumberFormat="0" applyFill="0" applyAlignment="0" applyProtection="0"/>
    <xf numFmtId="0" fontId="5" fillId="16" borderId="0" applyNumberFormat="0" applyBorder="0" applyAlignment="0" applyProtection="0"/>
    <xf numFmtId="0" fontId="25" fillId="3" borderId="0" applyNumberFormat="0" applyBorder="0" applyAlignment="0" applyProtection="0"/>
    <xf numFmtId="0" fontId="41" fillId="14" borderId="0" applyNumberFormat="0" applyBorder="0" applyAlignment="0" applyProtection="0"/>
    <xf numFmtId="0" fontId="21" fillId="17" borderId="0" applyNumberFormat="0" applyBorder="0" applyAlignment="0" applyProtection="0"/>
    <xf numFmtId="0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38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16" borderId="0" applyNumberFormat="0" applyBorder="0" applyAlignment="0" applyProtection="0"/>
    <xf numFmtId="0" fontId="21" fillId="1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41" fontId="0" fillId="0" borderId="0" applyFont="0" applyFill="0" applyBorder="0" applyAlignment="0" applyProtection="0"/>
    <xf numFmtId="0" fontId="38" fillId="19" borderId="0" applyNumberFormat="0" applyBorder="0" applyAlignment="0" applyProtection="0"/>
    <xf numFmtId="183" fontId="0" fillId="0" borderId="0" applyFont="0" applyFill="0" applyBorder="0" applyAlignment="0" applyProtection="0"/>
    <xf numFmtId="0" fontId="38" fillId="13" borderId="0" applyNumberFormat="0" applyBorder="0" applyAlignment="0" applyProtection="0"/>
    <xf numFmtId="0" fontId="24" fillId="20" borderId="0" applyNumberFormat="0" applyBorder="0" applyAlignment="0" applyProtection="0"/>
    <xf numFmtId="0" fontId="5" fillId="18" borderId="0" applyNumberFormat="0" applyBorder="0" applyAlignment="0" applyProtection="0"/>
    <xf numFmtId="0" fontId="24" fillId="20" borderId="0" applyNumberFormat="0" applyBorder="0" applyAlignment="0" applyProtection="0"/>
    <xf numFmtId="0" fontId="38" fillId="10" borderId="0" applyNumberFormat="0" applyBorder="0" applyAlignment="0" applyProtection="0"/>
    <xf numFmtId="0" fontId="5" fillId="2" borderId="0" applyNumberFormat="0" applyBorder="0" applyAlignment="0" applyProtection="0"/>
    <xf numFmtId="0" fontId="24" fillId="16" borderId="0" applyNumberFormat="0" applyBorder="0" applyAlignment="0" applyProtection="0"/>
    <xf numFmtId="0" fontId="38" fillId="10" borderId="0" applyNumberFormat="0" applyBorder="0" applyAlignment="0" applyProtection="0"/>
    <xf numFmtId="0" fontId="38" fillId="21" borderId="0" applyNumberFormat="0" applyBorder="0" applyAlignment="0" applyProtection="0"/>
    <xf numFmtId="0" fontId="5" fillId="22" borderId="0" applyNumberFormat="0" applyBorder="0" applyAlignment="0" applyProtection="0"/>
    <xf numFmtId="0" fontId="24" fillId="23" borderId="0" applyNumberFormat="0" applyBorder="0" applyAlignment="0" applyProtection="0"/>
    <xf numFmtId="0" fontId="26" fillId="6" borderId="0" applyNumberFormat="0" applyBorder="0" applyAlignment="0" applyProtection="0"/>
    <xf numFmtId="0" fontId="38" fillId="24" borderId="0" applyNumberFormat="0" applyBorder="0" applyAlignment="0" applyProtection="0"/>
    <xf numFmtId="0" fontId="21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21" fillId="21" borderId="0" applyNumberFormat="0" applyBorder="0" applyAlignment="0" applyProtection="0"/>
    <xf numFmtId="0" fontId="7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0" fillId="3" borderId="0" applyNumberFormat="0" applyBorder="0" applyAlignment="0" applyProtection="0"/>
    <xf numFmtId="0" fontId="21" fillId="19" borderId="0" applyNumberFormat="0" applyBorder="0" applyAlignment="0" applyProtection="0"/>
    <xf numFmtId="0" fontId="34" fillId="6" borderId="0" applyNumberFormat="0" applyBorder="0" applyAlignment="0" applyProtection="0"/>
    <xf numFmtId="0" fontId="55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5" fillId="16" borderId="0" applyNumberFormat="0" applyBorder="0" applyAlignment="0" applyProtection="0"/>
    <xf numFmtId="0" fontId="55" fillId="26" borderId="0" applyNumberFormat="0" applyBorder="0" applyAlignment="0" applyProtection="0"/>
    <xf numFmtId="0" fontId="55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5" borderId="0" applyNumberFormat="0" applyBorder="0" applyAlignment="0" applyProtection="0"/>
    <xf numFmtId="0" fontId="7" fillId="11" borderId="0" applyNumberFormat="0" applyBorder="0" applyAlignment="0" applyProtection="0"/>
    <xf numFmtId="0" fontId="20" fillId="3" borderId="0" applyNumberFormat="0" applyBorder="0" applyAlignment="0" applyProtection="0"/>
    <xf numFmtId="0" fontId="7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10" borderId="0" applyNumberFormat="0" applyBorder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55" fillId="16" borderId="0" applyNumberFormat="0" applyBorder="0" applyAlignment="0" applyProtection="0"/>
    <xf numFmtId="0" fontId="55" fillId="24" borderId="0" applyNumberFormat="0" applyBorder="0" applyAlignment="0" applyProtection="0"/>
    <xf numFmtId="0" fontId="7" fillId="8" borderId="0" applyNumberFormat="0" applyBorder="0" applyAlignment="0" applyProtection="0"/>
    <xf numFmtId="0" fontId="26" fillId="6" borderId="0" applyNumberFormat="0" applyBorder="0" applyAlignment="0" applyProtection="0"/>
    <xf numFmtId="0" fontId="7" fillId="2" borderId="0" applyNumberFormat="0" applyBorder="0" applyAlignment="0" applyProtection="0"/>
    <xf numFmtId="0" fontId="55" fillId="2" borderId="0" applyNumberFormat="0" applyBorder="0" applyAlignment="0" applyProtection="0"/>
    <xf numFmtId="188" fontId="58" fillId="0" borderId="0" applyFill="0" applyBorder="0" applyAlignment="0">
      <protection/>
    </xf>
    <xf numFmtId="0" fontId="5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3" borderId="0" applyNumberFormat="0" applyBorder="0" applyAlignment="0" applyProtection="0"/>
    <xf numFmtId="182" fontId="12" fillId="0" borderId="0">
      <alignment/>
      <protection/>
    </xf>
    <xf numFmtId="0" fontId="33" fillId="27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12" fillId="0" borderId="0">
      <alignment/>
      <protection/>
    </xf>
    <xf numFmtId="187" fontId="0" fillId="0" borderId="0" applyFont="0" applyFill="0" applyBorder="0" applyAlignment="0" applyProtection="0"/>
    <xf numFmtId="0" fontId="57" fillId="0" borderId="0" applyProtection="0">
      <alignment/>
    </xf>
    <xf numFmtId="186" fontId="12" fillId="0" borderId="0">
      <alignment/>
      <protection/>
    </xf>
    <xf numFmtId="2" fontId="57" fillId="0" borderId="0" applyProtection="0">
      <alignment/>
    </xf>
    <xf numFmtId="0" fontId="27" fillId="4" borderId="0" applyNumberFormat="0" applyBorder="0" applyAlignment="0" applyProtection="0"/>
    <xf numFmtId="0" fontId="32" fillId="0" borderId="10" applyNumberFormat="0" applyAlignment="0" applyProtection="0"/>
    <xf numFmtId="0" fontId="32" fillId="0" borderId="11">
      <alignment horizontal="left" vertical="center"/>
      <protection/>
    </xf>
    <xf numFmtId="0" fontId="39" fillId="0" borderId="0" applyProtection="0">
      <alignment/>
    </xf>
    <xf numFmtId="0" fontId="32" fillId="0" borderId="0" applyProtection="0">
      <alignment/>
    </xf>
    <xf numFmtId="0" fontId="20" fillId="3" borderId="0" applyNumberFormat="0" applyBorder="0" applyAlignment="0" applyProtection="0"/>
    <xf numFmtId="0" fontId="27" fillId="22" borderId="12" applyNumberFormat="0" applyBorder="0" applyAlignment="0" applyProtection="0"/>
    <xf numFmtId="37" fontId="46" fillId="0" borderId="0">
      <alignment/>
      <protection/>
    </xf>
    <xf numFmtId="0" fontId="56" fillId="0" borderId="0">
      <alignment/>
      <protection/>
    </xf>
    <xf numFmtId="0" fontId="51" fillId="0" borderId="0">
      <alignment/>
      <protection/>
    </xf>
    <xf numFmtId="0" fontId="43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57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34" fillId="6" borderId="0" applyNumberFormat="0" applyBorder="0" applyAlignment="0" applyProtection="0"/>
    <xf numFmtId="0" fontId="26" fillId="6" borderId="0" applyNumberFormat="0" applyBorder="0" applyAlignment="0" applyProtection="0"/>
    <xf numFmtId="0" fontId="34" fillId="6" borderId="0" applyNumberFormat="0" applyBorder="0" applyAlignment="0" applyProtection="0"/>
    <xf numFmtId="0" fontId="21" fillId="7" borderId="0" applyNumberFormat="0" applyBorder="0" applyAlignment="0" applyProtection="0"/>
    <xf numFmtId="0" fontId="34" fillId="6" borderId="0" applyNumberFormat="0" applyBorder="0" applyAlignment="0" applyProtection="0"/>
    <xf numFmtId="0" fontId="26" fillId="6" borderId="0" applyNumberFormat="0" applyBorder="0" applyAlignment="0" applyProtection="0"/>
    <xf numFmtId="0" fontId="44" fillId="6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/>
      <protection/>
    </xf>
    <xf numFmtId="0" fontId="26" fillId="6" borderId="0" applyNumberFormat="0" applyBorder="0" applyAlignment="0" applyProtection="0"/>
    <xf numFmtId="40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44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4" fillId="6" borderId="0" applyNumberFormat="0" applyBorder="0" applyAlignment="0" applyProtection="0"/>
    <xf numFmtId="192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2" fillId="0" borderId="0">
      <alignment vertical="center"/>
      <protection/>
    </xf>
    <xf numFmtId="0" fontId="26" fillId="6" borderId="0" applyNumberFormat="0" applyBorder="0" applyAlignment="0" applyProtection="0"/>
    <xf numFmtId="0" fontId="34" fillId="6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/>
      <protection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 vertical="center"/>
      <protection/>
    </xf>
    <xf numFmtId="178" fontId="4" fillId="0" borderId="12">
      <alignment vertical="center"/>
      <protection locked="0"/>
    </xf>
    <xf numFmtId="0" fontId="4" fillId="0" borderId="0">
      <alignment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0" fillId="0" borderId="0">
      <alignment/>
      <protection/>
    </xf>
    <xf numFmtId="0" fontId="33" fillId="28" borderId="0" applyNumberFormat="0" applyBorder="0" applyAlignment="0" applyProtection="0"/>
    <xf numFmtId="0" fontId="2" fillId="0" borderId="0">
      <alignment vertical="center"/>
      <protection/>
    </xf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5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5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0" fillId="3" borderId="0" applyNumberFormat="0" applyBorder="0" applyAlignment="0" applyProtection="0"/>
    <xf numFmtId="0" fontId="3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>
      <alignment/>
      <protection/>
    </xf>
    <xf numFmtId="0" fontId="33" fillId="29" borderId="0" applyNumberFormat="0" applyBorder="0" applyAlignment="0" applyProtection="0"/>
    <xf numFmtId="1" fontId="4" fillId="0" borderId="12">
      <alignment vertical="center"/>
      <protection locked="0"/>
    </xf>
    <xf numFmtId="0" fontId="0" fillId="0" borderId="0" applyFont="0" applyFill="0" applyBorder="0" applyAlignment="0" applyProtection="0"/>
    <xf numFmtId="0" fontId="53" fillId="0" borderId="0">
      <alignment/>
      <protection/>
    </xf>
    <xf numFmtId="0" fontId="16" fillId="0" borderId="0">
      <alignment/>
      <protection/>
    </xf>
    <xf numFmtId="0" fontId="21" fillId="23" borderId="0" applyNumberFormat="0" applyBorder="0" applyAlignment="0" applyProtection="0"/>
    <xf numFmtId="38" fontId="0" fillId="0" borderId="0" applyFont="0" applyFill="0" applyBorder="0" applyAlignment="0" applyProtection="0"/>
    <xf numFmtId="0" fontId="21" fillId="19" borderId="0" applyNumberFormat="0" applyBorder="0" applyAlignment="0" applyProtection="0"/>
    <xf numFmtId="0" fontId="3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vertical="center" wrapText="1"/>
    </xf>
    <xf numFmtId="0" fontId="66" fillId="0" borderId="0" xfId="0" applyFont="1" applyFill="1" applyAlignment="1">
      <alignment horizontal="center" vertical="center" wrapText="1"/>
    </xf>
    <xf numFmtId="0" fontId="66" fillId="0" borderId="12" xfId="0" applyFont="1" applyFill="1" applyBorder="1" applyAlignment="1">
      <alignment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6" applyNumberFormat="1">
      <alignment/>
      <protection/>
    </xf>
    <xf numFmtId="199" fontId="0" fillId="0" borderId="0" xfId="196" applyNumberFormat="1" applyFill="1" applyAlignment="1">
      <alignment horizontal="center" vertical="center"/>
      <protection/>
    </xf>
    <xf numFmtId="199" fontId="0" fillId="0" borderId="0" xfId="196" applyNumberFormat="1" applyFill="1">
      <alignment/>
      <protection/>
    </xf>
    <xf numFmtId="199" fontId="4" fillId="0" borderId="0" xfId="196" applyNumberFormat="1" applyFont="1" applyFill="1" applyAlignment="1" applyProtection="1">
      <alignment horizontal="right"/>
      <protection/>
    </xf>
    <xf numFmtId="199" fontId="16" fillId="0" borderId="0" xfId="196" applyNumberFormat="1" applyFont="1" applyFill="1" applyAlignment="1" applyProtection="1">
      <alignment horizontal="right"/>
      <protection/>
    </xf>
    <xf numFmtId="199" fontId="0" fillId="0" borderId="0" xfId="196" applyNumberFormat="1" applyAlignment="1">
      <alignment horizontal="center" vertical="center"/>
      <protection/>
    </xf>
    <xf numFmtId="199" fontId="17" fillId="0" borderId="0" xfId="196" applyNumberFormat="1" applyFont="1" applyFill="1" applyAlignment="1" applyProtection="1">
      <alignment horizontal="center" vertical="center"/>
      <protection/>
    </xf>
    <xf numFmtId="199" fontId="3" fillId="0" borderId="15" xfId="196" applyNumberFormat="1" applyFont="1" applyFill="1" applyBorder="1" applyAlignment="1" applyProtection="1">
      <alignment horizontal="centerContinuous" vertical="center"/>
      <protection/>
    </xf>
    <xf numFmtId="199" fontId="3" fillId="0" borderId="11" xfId="196" applyNumberFormat="1" applyFont="1" applyFill="1" applyBorder="1" applyAlignment="1" applyProtection="1">
      <alignment horizontal="centerContinuous" vertical="center"/>
      <protection/>
    </xf>
    <xf numFmtId="199" fontId="3" fillId="0" borderId="20" xfId="196" applyNumberFormat="1" applyFont="1" applyFill="1" applyBorder="1" applyAlignment="1" applyProtection="1">
      <alignment horizontal="centerContinuous" vertical="center"/>
      <protection/>
    </xf>
    <xf numFmtId="199" fontId="3" fillId="0" borderId="15" xfId="196" applyNumberFormat="1" applyFont="1" applyFill="1" applyBorder="1" applyAlignment="1" applyProtection="1">
      <alignment horizontal="center" vertical="center" wrapText="1"/>
      <protection/>
    </xf>
    <xf numFmtId="199" fontId="3" fillId="0" borderId="12" xfId="196" applyNumberFormat="1" applyFont="1" applyFill="1" applyBorder="1" applyAlignment="1" applyProtection="1">
      <alignment horizontal="center" vertical="center"/>
      <protection/>
    </xf>
    <xf numFmtId="199" fontId="18" fillId="0" borderId="15" xfId="196" applyNumberFormat="1" applyFont="1" applyBorder="1" applyAlignment="1">
      <alignment horizontal="center" vertical="center"/>
      <protection/>
    </xf>
    <xf numFmtId="199" fontId="18" fillId="0" borderId="11" xfId="196" applyNumberFormat="1" applyFont="1" applyBorder="1" applyAlignment="1">
      <alignment horizontal="center" vertical="center"/>
      <protection/>
    </xf>
    <xf numFmtId="199" fontId="3" fillId="0" borderId="17" xfId="196" applyNumberFormat="1" applyFont="1" applyFill="1" applyBorder="1" applyAlignment="1" applyProtection="1">
      <alignment horizontal="center" vertical="center" wrapText="1"/>
      <protection/>
    </xf>
    <xf numFmtId="199" fontId="3" fillId="0" borderId="12" xfId="196" applyNumberFormat="1" applyFont="1" applyFill="1" applyBorder="1" applyAlignment="1" applyProtection="1">
      <alignment horizontal="center" vertical="center" wrapText="1"/>
      <protection/>
    </xf>
    <xf numFmtId="199" fontId="3" fillId="0" borderId="11" xfId="196" applyNumberFormat="1" applyFont="1" applyFill="1" applyBorder="1" applyAlignment="1" applyProtection="1">
      <alignment horizontal="center" vertical="center" wrapText="1"/>
      <protection/>
    </xf>
    <xf numFmtId="199" fontId="2" fillId="0" borderId="16" xfId="196" applyNumberFormat="1" applyFont="1" applyBorder="1" applyAlignment="1">
      <alignment horizontal="center" vertical="center"/>
      <protection/>
    </xf>
    <xf numFmtId="199" fontId="2" fillId="0" borderId="12" xfId="196" applyNumberFormat="1" applyFont="1" applyBorder="1" applyAlignment="1">
      <alignment horizontal="center" vertical="center"/>
      <protection/>
    </xf>
    <xf numFmtId="199" fontId="2" fillId="0" borderId="21" xfId="196" applyNumberFormat="1" applyFont="1" applyFill="1" applyBorder="1" applyAlignment="1">
      <alignment horizontal="center" vertical="center"/>
      <protection/>
    </xf>
    <xf numFmtId="199" fontId="2" fillId="0" borderId="22" xfId="196" applyNumberFormat="1" applyFont="1" applyBorder="1" applyAlignment="1">
      <alignment horizontal="center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9" fontId="2" fillId="0" borderId="12" xfId="196" applyNumberFormat="1" applyFont="1" applyFill="1" applyBorder="1" applyAlignment="1" applyProtection="1">
      <alignment horizontal="center" vertical="center" wrapText="1"/>
      <protection/>
    </xf>
    <xf numFmtId="199" fontId="0" fillId="0" borderId="15" xfId="196" applyNumberFormat="1" applyFont="1" applyFill="1" applyBorder="1" applyAlignment="1" applyProtection="1">
      <alignment vertical="center" wrapText="1"/>
      <protection/>
    </xf>
    <xf numFmtId="199" fontId="0" fillId="0" borderId="12" xfId="196" applyNumberFormat="1" applyFont="1" applyFill="1" applyBorder="1" applyAlignment="1" applyProtection="1">
      <alignment vertical="center" wrapText="1"/>
      <protection/>
    </xf>
    <xf numFmtId="199" fontId="0" fillId="0" borderId="11" xfId="196" applyNumberFormat="1" applyFont="1" applyFill="1" applyBorder="1" applyAlignment="1" applyProtection="1">
      <alignment vertical="center"/>
      <protection/>
    </xf>
    <xf numFmtId="199" fontId="0" fillId="0" borderId="0" xfId="196" applyNumberFormat="1" applyAlignment="1">
      <alignment horizontal="right" vertical="center"/>
      <protection/>
    </xf>
    <xf numFmtId="199" fontId="18" fillId="0" borderId="11" xfId="196" applyNumberFormat="1" applyFont="1" applyBorder="1" applyAlignment="1">
      <alignment horizontal="center" vertical="center"/>
      <protection/>
    </xf>
    <xf numFmtId="199" fontId="18" fillId="0" borderId="20" xfId="196" applyNumberFormat="1" applyFont="1" applyBorder="1" applyAlignment="1">
      <alignment horizontal="center" vertical="center"/>
      <protection/>
    </xf>
    <xf numFmtId="199" fontId="3" fillId="0" borderId="12" xfId="196" applyNumberFormat="1" applyFont="1" applyFill="1" applyBorder="1" applyAlignment="1" applyProtection="1">
      <alignment horizontal="center" vertical="center" wrapText="1"/>
      <protection/>
    </xf>
    <xf numFmtId="199" fontId="2" fillId="0" borderId="0" xfId="196" applyNumberFormat="1" applyFont="1" applyFill="1" applyBorder="1" applyAlignment="1" applyProtection="1">
      <alignment horizontal="center" vertical="center" wrapText="1"/>
      <protection/>
    </xf>
    <xf numFmtId="199" fontId="3" fillId="0" borderId="19" xfId="196" applyNumberFormat="1" applyFont="1" applyFill="1" applyBorder="1" applyAlignment="1" applyProtection="1">
      <alignment horizontal="center" vertical="center" wrapText="1"/>
      <protection/>
    </xf>
    <xf numFmtId="199" fontId="3" fillId="0" borderId="14" xfId="196" applyNumberFormat="1" applyFont="1" applyFill="1" applyBorder="1" applyAlignment="1" applyProtection="1">
      <alignment horizontal="center" vertical="center" wrapText="1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0" fillId="0" borderId="0" xfId="0" applyNumberFormat="1" applyAlignment="1">
      <alignment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8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0" fillId="0" borderId="0" xfId="194" applyNumberFormat="1" applyFont="1" applyFill="1" applyAlignment="1" applyProtection="1">
      <alignment vertical="center"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8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3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199" fontId="3" fillId="0" borderId="19" xfId="196" applyNumberFormat="1" applyFont="1" applyFill="1" applyBorder="1" applyAlignment="1" applyProtection="1">
      <alignment vertical="center" wrapText="1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0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4" fillId="0" borderId="0" xfId="194" applyNumberFormat="1" applyFont="1" applyFill="1" applyAlignment="1" applyProtection="1">
      <alignment vertical="center" wrapText="1"/>
      <protection/>
    </xf>
    <xf numFmtId="202" fontId="10" fillId="0" borderId="0" xfId="194" applyNumberFormat="1" applyFont="1" applyFill="1" applyAlignment="1" applyProtection="1">
      <alignment horizontal="right" vertical="center"/>
      <protection/>
    </xf>
    <xf numFmtId="202" fontId="10" fillId="0" borderId="0" xfId="194" applyNumberFormat="1" applyFont="1" applyFill="1" applyAlignment="1" applyProtection="1">
      <alignment vertical="center"/>
      <protection/>
    </xf>
    <xf numFmtId="202" fontId="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19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 applyProtection="1">
      <alignment horizontal="centerContinuous" vertical="center"/>
      <protection/>
    </xf>
    <xf numFmtId="202" fontId="19" fillId="0" borderId="15" xfId="194" applyNumberFormat="1" applyFont="1" applyFill="1" applyBorder="1" applyAlignment="1" applyProtection="1">
      <alignment horizontal="center" vertical="center"/>
      <protection/>
    </xf>
    <xf numFmtId="202" fontId="18" fillId="0" borderId="12" xfId="194" applyNumberFormat="1" applyFont="1" applyFill="1" applyBorder="1" applyAlignment="1" applyProtection="1">
      <alignment horizontal="center" vertical="center"/>
      <protection/>
    </xf>
    <xf numFmtId="202" fontId="18" fillId="0" borderId="16" xfId="194" applyNumberFormat="1" applyFont="1" applyFill="1" applyBorder="1" applyAlignment="1" applyProtection="1">
      <alignment horizontal="center" vertical="center" wrapText="1"/>
      <protection/>
    </xf>
    <xf numFmtId="202" fontId="18" fillId="0" borderId="12" xfId="194" applyNumberFormat="1" applyFont="1" applyFill="1" applyBorder="1" applyAlignment="1" applyProtection="1">
      <alignment horizontal="center" vertical="center" wrapText="1"/>
      <protection/>
    </xf>
    <xf numFmtId="202" fontId="19" fillId="0" borderId="24" xfId="194" applyNumberFormat="1" applyFont="1" applyFill="1" applyBorder="1" applyAlignment="1" applyProtection="1">
      <alignment horizontal="centerContinuous" vertical="center"/>
      <protection/>
    </xf>
    <xf numFmtId="202" fontId="19" fillId="0" borderId="22" xfId="194" applyNumberFormat="1" applyFont="1" applyFill="1" applyBorder="1" applyAlignment="1" applyProtection="1">
      <alignment horizontal="centerContinuous" vertical="center"/>
      <protection/>
    </xf>
    <xf numFmtId="202" fontId="19" fillId="0" borderId="18" xfId="194" applyNumberFormat="1" applyFont="1" applyFill="1" applyBorder="1" applyAlignment="1" applyProtection="1">
      <alignment horizontal="center" vertical="center"/>
      <protection/>
    </xf>
    <xf numFmtId="202" fontId="18" fillId="0" borderId="17" xfId="194" applyNumberFormat="1" applyFont="1" applyFill="1" applyBorder="1" applyAlignment="1" applyProtection="1">
      <alignment horizontal="center" vertical="center" wrapText="1"/>
      <protection/>
    </xf>
    <xf numFmtId="202" fontId="19" fillId="0" borderId="23" xfId="194" applyNumberFormat="1" applyFont="1" applyFill="1" applyBorder="1" applyAlignment="1" applyProtection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/>
      <protection/>
    </xf>
    <xf numFmtId="202" fontId="0" fillId="0" borderId="15" xfId="194" applyNumberFormat="1" applyFill="1" applyBorder="1" applyAlignment="1">
      <alignment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 wrapText="1"/>
      <protection/>
    </xf>
    <xf numFmtId="202" fontId="4" fillId="0" borderId="14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 applyProtection="1">
      <alignment vertical="center"/>
      <protection/>
    </xf>
    <xf numFmtId="202" fontId="10" fillId="0" borderId="11" xfId="194" applyNumberFormat="1" applyFont="1" applyFill="1" applyBorder="1" applyAlignment="1" applyProtection="1">
      <alignment horizontal="left"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/>
      <protection/>
    </xf>
    <xf numFmtId="202" fontId="10" fillId="0" borderId="23" xfId="194" applyNumberFormat="1" applyFont="1" applyFill="1" applyBorder="1" applyAlignment="1" applyProtection="1">
      <alignment horizontal="left" vertical="center"/>
      <protection/>
    </xf>
    <xf numFmtId="202" fontId="10" fillId="0" borderId="1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right" vertical="center" wrapText="1"/>
      <protection/>
    </xf>
    <xf numFmtId="202" fontId="10" fillId="0" borderId="12" xfId="194" applyNumberFormat="1" applyFont="1" applyFill="1" applyBorder="1" applyAlignment="1" applyProtection="1">
      <alignment horizontal="left" vertical="center"/>
      <protection/>
    </xf>
    <xf numFmtId="202" fontId="10" fillId="0" borderId="12" xfId="194" applyNumberFormat="1" applyFont="1" applyFill="1" applyBorder="1" applyAlignment="1" applyProtection="1">
      <alignment vertical="center"/>
      <protection/>
    </xf>
    <xf numFmtId="202" fontId="10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center" vertical="center"/>
      <protection/>
    </xf>
    <xf numFmtId="202" fontId="10" fillId="0" borderId="12" xfId="194" applyNumberFormat="1" applyFont="1" applyFill="1" applyBorder="1" applyAlignment="1">
      <alignment horizontal="center" vertical="center"/>
      <protection/>
    </xf>
    <xf numFmtId="202" fontId="10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 wrapText="1"/>
      <protection/>
    </xf>
    <xf numFmtId="202" fontId="2" fillId="0" borderId="0" xfId="198" applyNumberFormat="1">
      <alignment vertical="center"/>
      <protection/>
    </xf>
    <xf numFmtId="202" fontId="19" fillId="0" borderId="12" xfId="194" applyNumberFormat="1" applyFont="1" applyFill="1" applyBorder="1" applyAlignment="1">
      <alignment horizontal="center" vertical="center"/>
      <protection/>
    </xf>
    <xf numFmtId="202" fontId="2" fillId="0" borderId="0" xfId="198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F1">
      <pane ySplit="6" topLeftCell="A16" activePane="bottomLeft" state="frozen"/>
      <selection pane="bottomLeft" activeCell="J31" sqref="J31"/>
    </sheetView>
  </sheetViews>
  <sheetFormatPr defaultColWidth="9.16015625" defaultRowHeight="11.25"/>
  <cols>
    <col min="1" max="1" width="41.16015625" style="188" customWidth="1"/>
    <col min="2" max="2" width="13.5" style="188" customWidth="1"/>
    <col min="3" max="3" width="24.83203125" style="188" customWidth="1"/>
    <col min="4" max="5" width="14" style="188" customWidth="1"/>
    <col min="6" max="6" width="11.33203125" style="188" customWidth="1"/>
    <col min="7" max="7" width="11.16015625" style="188" customWidth="1"/>
    <col min="8" max="9" width="14" style="188" customWidth="1"/>
    <col min="10" max="10" width="11.66015625" style="188" customWidth="1"/>
    <col min="11" max="11" width="14.33203125" style="188" customWidth="1"/>
    <col min="12" max="14" width="14" style="188" customWidth="1"/>
    <col min="15" max="15" width="12" style="188" customWidth="1"/>
    <col min="16" max="16" width="9.83203125" style="188" customWidth="1"/>
    <col min="17" max="17" width="12" style="188" customWidth="1"/>
    <col min="18" max="18" width="11" style="188" customWidth="1"/>
    <col min="19" max="16384" width="9.16015625" style="188" customWidth="1"/>
  </cols>
  <sheetData>
    <row r="1" spans="1:255" ht="24.75" customHeight="1">
      <c r="A1" s="189"/>
      <c r="B1" s="190"/>
      <c r="C1" s="190"/>
      <c r="D1" s="190"/>
      <c r="E1" s="190"/>
      <c r="F1" s="190"/>
      <c r="G1" s="190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0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  <c r="HK1" s="227"/>
      <c r="HL1" s="227"/>
      <c r="HM1" s="227"/>
      <c r="HN1" s="227"/>
      <c r="HO1" s="227"/>
      <c r="HP1" s="227"/>
      <c r="HQ1" s="227"/>
      <c r="HR1" s="227"/>
      <c r="HS1" s="227"/>
      <c r="HT1" s="227"/>
      <c r="HU1" s="227"/>
      <c r="HV1" s="227"/>
      <c r="HW1" s="227"/>
      <c r="HX1" s="227"/>
      <c r="HY1" s="227"/>
      <c r="HZ1" s="227"/>
      <c r="IA1" s="227"/>
      <c r="IB1" s="227"/>
      <c r="IC1" s="227"/>
      <c r="ID1" s="227"/>
      <c r="IE1" s="227"/>
      <c r="IF1" s="227"/>
      <c r="IG1" s="227"/>
      <c r="IH1" s="227"/>
      <c r="II1" s="227"/>
      <c r="IJ1" s="227"/>
      <c r="IK1" s="227"/>
      <c r="IL1" s="227"/>
      <c r="IM1" s="227"/>
      <c r="IN1" s="227"/>
      <c r="IO1" s="227"/>
      <c r="IP1" s="227"/>
      <c r="IQ1" s="227"/>
      <c r="IR1" s="227"/>
      <c r="IS1" s="227"/>
      <c r="IT1" s="227"/>
      <c r="IU1" s="227"/>
    </row>
    <row r="2" spans="1:255" ht="24.75" customHeight="1">
      <c r="A2" s="192" t="s">
        <v>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  <c r="FE2" s="227"/>
      <c r="FF2" s="227"/>
      <c r="FG2" s="227"/>
      <c r="FH2" s="227"/>
      <c r="FI2" s="227"/>
      <c r="FJ2" s="227"/>
      <c r="FK2" s="227"/>
      <c r="FL2" s="227"/>
      <c r="FM2" s="227"/>
      <c r="FN2" s="227"/>
      <c r="FO2" s="227"/>
      <c r="FP2" s="227"/>
      <c r="FQ2" s="227"/>
      <c r="FR2" s="227"/>
      <c r="FS2" s="227"/>
      <c r="FT2" s="227"/>
      <c r="FU2" s="227"/>
      <c r="FV2" s="227"/>
      <c r="FW2" s="227"/>
      <c r="FX2" s="227"/>
      <c r="FY2" s="227"/>
      <c r="FZ2" s="227"/>
      <c r="GA2" s="227"/>
      <c r="GB2" s="227"/>
      <c r="GC2" s="227"/>
      <c r="GD2" s="227"/>
      <c r="GE2" s="227"/>
      <c r="GF2" s="227"/>
      <c r="GG2" s="227"/>
      <c r="GH2" s="227"/>
      <c r="GI2" s="227"/>
      <c r="GJ2" s="227"/>
      <c r="GK2" s="227"/>
      <c r="GL2" s="227"/>
      <c r="GM2" s="227"/>
      <c r="GN2" s="227"/>
      <c r="GO2" s="227"/>
      <c r="GP2" s="227"/>
      <c r="GQ2" s="227"/>
      <c r="GR2" s="227"/>
      <c r="GS2" s="227"/>
      <c r="GT2" s="227"/>
      <c r="GU2" s="227"/>
      <c r="GV2" s="227"/>
      <c r="GW2" s="227"/>
      <c r="GX2" s="227"/>
      <c r="GY2" s="227"/>
      <c r="GZ2" s="227"/>
      <c r="HA2" s="227"/>
      <c r="HB2" s="227"/>
      <c r="HC2" s="227"/>
      <c r="HD2" s="227"/>
      <c r="HE2" s="227"/>
      <c r="HF2" s="227"/>
      <c r="HG2" s="227"/>
      <c r="HH2" s="227"/>
      <c r="HI2" s="227"/>
      <c r="HJ2" s="227"/>
      <c r="HK2" s="227"/>
      <c r="HL2" s="227"/>
      <c r="HM2" s="227"/>
      <c r="HN2" s="227"/>
      <c r="HO2" s="227"/>
      <c r="HP2" s="227"/>
      <c r="HQ2" s="227"/>
      <c r="HR2" s="227"/>
      <c r="HS2" s="227"/>
      <c r="HT2" s="227"/>
      <c r="HU2" s="227"/>
      <c r="HV2" s="227"/>
      <c r="HW2" s="227"/>
      <c r="HX2" s="227"/>
      <c r="HY2" s="227"/>
      <c r="HZ2" s="227"/>
      <c r="IA2" s="227"/>
      <c r="IB2" s="227"/>
      <c r="IC2" s="227"/>
      <c r="ID2" s="227"/>
      <c r="IE2" s="227"/>
      <c r="IF2" s="227"/>
      <c r="IG2" s="227"/>
      <c r="IH2" s="227"/>
      <c r="II2" s="227"/>
      <c r="IJ2" s="227"/>
      <c r="IK2" s="227"/>
      <c r="IL2" s="227"/>
      <c r="IM2" s="227"/>
      <c r="IN2" s="227"/>
      <c r="IO2" s="227"/>
      <c r="IP2" s="227"/>
      <c r="IQ2" s="227"/>
      <c r="IR2" s="227"/>
      <c r="IS2" s="227"/>
      <c r="IT2" s="227"/>
      <c r="IU2" s="227"/>
    </row>
    <row r="3" spans="1:255" ht="24.75" customHeight="1">
      <c r="A3" s="193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0" t="s">
        <v>1</v>
      </c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7"/>
      <c r="EK3" s="227"/>
      <c r="EL3" s="227"/>
      <c r="EM3" s="227"/>
      <c r="EN3" s="227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7"/>
      <c r="FB3" s="227"/>
      <c r="FC3" s="227"/>
      <c r="FD3" s="227"/>
      <c r="FE3" s="227"/>
      <c r="FF3" s="227"/>
      <c r="FG3" s="227"/>
      <c r="FH3" s="227"/>
      <c r="FI3" s="227"/>
      <c r="FJ3" s="227"/>
      <c r="FK3" s="227"/>
      <c r="FL3" s="227"/>
      <c r="FM3" s="227"/>
      <c r="FN3" s="227"/>
      <c r="FO3" s="227"/>
      <c r="FP3" s="227"/>
      <c r="FQ3" s="227"/>
      <c r="FR3" s="227"/>
      <c r="FS3" s="227"/>
      <c r="FT3" s="227"/>
      <c r="FU3" s="227"/>
      <c r="FV3" s="227"/>
      <c r="FW3" s="227"/>
      <c r="FX3" s="227"/>
      <c r="FY3" s="227"/>
      <c r="FZ3" s="227"/>
      <c r="GA3" s="227"/>
      <c r="GB3" s="227"/>
      <c r="GC3" s="227"/>
      <c r="GD3" s="227"/>
      <c r="GE3" s="227"/>
      <c r="GF3" s="227"/>
      <c r="GG3" s="227"/>
      <c r="GH3" s="227"/>
      <c r="GI3" s="227"/>
      <c r="GJ3" s="227"/>
      <c r="GK3" s="227"/>
      <c r="GL3" s="227"/>
      <c r="GM3" s="227"/>
      <c r="GN3" s="227"/>
      <c r="GO3" s="227"/>
      <c r="GP3" s="227"/>
      <c r="GQ3" s="227"/>
      <c r="GR3" s="227"/>
      <c r="GS3" s="227"/>
      <c r="GT3" s="227"/>
      <c r="GU3" s="227"/>
      <c r="GV3" s="227"/>
      <c r="GW3" s="227"/>
      <c r="GX3" s="227"/>
      <c r="GY3" s="227"/>
      <c r="GZ3" s="227"/>
      <c r="HA3" s="227"/>
      <c r="HB3" s="227"/>
      <c r="HC3" s="227"/>
      <c r="HD3" s="227"/>
      <c r="HE3" s="227"/>
      <c r="HF3" s="227"/>
      <c r="HG3" s="227"/>
      <c r="HH3" s="227"/>
      <c r="HI3" s="227"/>
      <c r="HJ3" s="227"/>
      <c r="HK3" s="227"/>
      <c r="HL3" s="227"/>
      <c r="HM3" s="227"/>
      <c r="HN3" s="227"/>
      <c r="HO3" s="227"/>
      <c r="HP3" s="227"/>
      <c r="HQ3" s="227"/>
      <c r="HR3" s="227"/>
      <c r="HS3" s="227"/>
      <c r="HT3" s="227"/>
      <c r="HU3" s="227"/>
      <c r="HV3" s="227"/>
      <c r="HW3" s="227"/>
      <c r="HX3" s="227"/>
      <c r="HY3" s="227"/>
      <c r="HZ3" s="227"/>
      <c r="IA3" s="227"/>
      <c r="IB3" s="227"/>
      <c r="IC3" s="227"/>
      <c r="ID3" s="227"/>
      <c r="IE3" s="227"/>
      <c r="IF3" s="227"/>
      <c r="IG3" s="227"/>
      <c r="IH3" s="227"/>
      <c r="II3" s="227"/>
      <c r="IJ3" s="227"/>
      <c r="IK3" s="227"/>
      <c r="IL3" s="227"/>
      <c r="IM3" s="227"/>
      <c r="IN3" s="227"/>
      <c r="IO3" s="227"/>
      <c r="IP3" s="227"/>
      <c r="IQ3" s="227"/>
      <c r="IR3" s="227"/>
      <c r="IS3" s="227"/>
      <c r="IT3" s="227"/>
      <c r="IU3" s="227"/>
    </row>
    <row r="4" spans="1:255" ht="24.75" customHeight="1">
      <c r="A4" s="194" t="s">
        <v>2</v>
      </c>
      <c r="B4" s="194"/>
      <c r="C4" s="194" t="s">
        <v>3</v>
      </c>
      <c r="D4" s="195"/>
      <c r="E4" s="195"/>
      <c r="F4" s="195"/>
      <c r="G4" s="194"/>
      <c r="H4" s="194"/>
      <c r="I4" s="194"/>
      <c r="J4" s="194"/>
      <c r="K4" s="194"/>
      <c r="L4" s="224"/>
      <c r="M4" s="224"/>
      <c r="N4" s="224"/>
      <c r="O4" s="224"/>
      <c r="P4" s="224"/>
      <c r="Q4" s="224"/>
      <c r="R4" s="224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27"/>
      <c r="EK4" s="227"/>
      <c r="EL4" s="227"/>
      <c r="EM4" s="227"/>
      <c r="EN4" s="227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7"/>
      <c r="FB4" s="227"/>
      <c r="FC4" s="227"/>
      <c r="FD4" s="227"/>
      <c r="FE4" s="227"/>
      <c r="FF4" s="227"/>
      <c r="FG4" s="227"/>
      <c r="FH4" s="227"/>
      <c r="FI4" s="227"/>
      <c r="FJ4" s="227"/>
      <c r="FK4" s="227"/>
      <c r="FL4" s="227"/>
      <c r="FM4" s="227"/>
      <c r="FN4" s="227"/>
      <c r="FO4" s="227"/>
      <c r="FP4" s="227"/>
      <c r="FQ4" s="227"/>
      <c r="FR4" s="227"/>
      <c r="FS4" s="227"/>
      <c r="FT4" s="227"/>
      <c r="FU4" s="227"/>
      <c r="FV4" s="227"/>
      <c r="FW4" s="227"/>
      <c r="FX4" s="227"/>
      <c r="FY4" s="227"/>
      <c r="FZ4" s="227"/>
      <c r="GA4" s="227"/>
      <c r="GB4" s="227"/>
      <c r="GC4" s="227"/>
      <c r="GD4" s="227"/>
      <c r="GE4" s="227"/>
      <c r="GF4" s="227"/>
      <c r="GG4" s="227"/>
      <c r="GH4" s="227"/>
      <c r="GI4" s="227"/>
      <c r="GJ4" s="227"/>
      <c r="GK4" s="227"/>
      <c r="GL4" s="227"/>
      <c r="GM4" s="227"/>
      <c r="GN4" s="227"/>
      <c r="GO4" s="227"/>
      <c r="GP4" s="227"/>
      <c r="GQ4" s="227"/>
      <c r="GR4" s="227"/>
      <c r="GS4" s="227"/>
      <c r="GT4" s="227"/>
      <c r="GU4" s="227"/>
      <c r="GV4" s="227"/>
      <c r="GW4" s="227"/>
      <c r="GX4" s="227"/>
      <c r="GY4" s="227"/>
      <c r="GZ4" s="227"/>
      <c r="HA4" s="227"/>
      <c r="HB4" s="227"/>
      <c r="HC4" s="227"/>
      <c r="HD4" s="227"/>
      <c r="HE4" s="227"/>
      <c r="HF4" s="227"/>
      <c r="HG4" s="227"/>
      <c r="HH4" s="227"/>
      <c r="HI4" s="227"/>
      <c r="HJ4" s="227"/>
      <c r="HK4" s="227"/>
      <c r="HL4" s="227"/>
      <c r="HM4" s="227"/>
      <c r="HN4" s="227"/>
      <c r="HO4" s="227"/>
      <c r="HP4" s="227"/>
      <c r="HQ4" s="227"/>
      <c r="HR4" s="227"/>
      <c r="HS4" s="227"/>
      <c r="HT4" s="227"/>
      <c r="HU4" s="227"/>
      <c r="HV4" s="227"/>
      <c r="HW4" s="227"/>
      <c r="HX4" s="227"/>
      <c r="HY4" s="227"/>
      <c r="HZ4" s="227"/>
      <c r="IA4" s="227"/>
      <c r="IB4" s="227"/>
      <c r="IC4" s="227"/>
      <c r="ID4" s="227"/>
      <c r="IE4" s="227"/>
      <c r="IF4" s="227"/>
      <c r="IG4" s="227"/>
      <c r="IH4" s="227"/>
      <c r="II4" s="227"/>
      <c r="IJ4" s="227"/>
      <c r="IK4" s="227"/>
      <c r="IL4" s="227"/>
      <c r="IM4" s="227"/>
      <c r="IN4" s="227"/>
      <c r="IO4" s="227"/>
      <c r="IP4" s="227"/>
      <c r="IQ4" s="227"/>
      <c r="IR4" s="227"/>
      <c r="IS4" s="227"/>
      <c r="IT4" s="227"/>
      <c r="IU4" s="227"/>
    </row>
    <row r="5" spans="1:255" ht="24.75" customHeight="1">
      <c r="A5" s="196" t="s">
        <v>4</v>
      </c>
      <c r="B5" s="196" t="s">
        <v>5</v>
      </c>
      <c r="C5" s="196" t="s">
        <v>6</v>
      </c>
      <c r="D5" s="197" t="s">
        <v>7</v>
      </c>
      <c r="E5" s="198" t="s">
        <v>8</v>
      </c>
      <c r="F5" s="199" t="s">
        <v>9</v>
      </c>
      <c r="G5" s="200" t="s">
        <v>10</v>
      </c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227"/>
      <c r="EF5" s="227"/>
      <c r="EG5" s="227"/>
      <c r="EH5" s="227"/>
      <c r="EI5" s="227"/>
      <c r="EJ5" s="227"/>
      <c r="EK5" s="227"/>
      <c r="EL5" s="227"/>
      <c r="EM5" s="227"/>
      <c r="EN5" s="227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7"/>
      <c r="FH5" s="227"/>
      <c r="FI5" s="227"/>
      <c r="FJ5" s="227"/>
      <c r="FK5" s="227"/>
      <c r="FL5" s="227"/>
      <c r="FM5" s="227"/>
      <c r="FN5" s="227"/>
      <c r="FO5" s="227"/>
      <c r="FP5" s="227"/>
      <c r="FQ5" s="227"/>
      <c r="FR5" s="227"/>
      <c r="FS5" s="227"/>
      <c r="FT5" s="227"/>
      <c r="FU5" s="227"/>
      <c r="FV5" s="227"/>
      <c r="FW5" s="227"/>
      <c r="FX5" s="227"/>
      <c r="FY5" s="227"/>
      <c r="FZ5" s="227"/>
      <c r="GA5" s="227"/>
      <c r="GB5" s="227"/>
      <c r="GC5" s="227"/>
      <c r="GD5" s="227"/>
      <c r="GE5" s="227"/>
      <c r="GF5" s="227"/>
      <c r="GG5" s="227"/>
      <c r="GH5" s="227"/>
      <c r="GI5" s="227"/>
      <c r="GJ5" s="227"/>
      <c r="GK5" s="227"/>
      <c r="GL5" s="227"/>
      <c r="GM5" s="227"/>
      <c r="GN5" s="227"/>
      <c r="GO5" s="227"/>
      <c r="GP5" s="227"/>
      <c r="GQ5" s="227"/>
      <c r="GR5" s="227"/>
      <c r="GS5" s="227"/>
      <c r="GT5" s="227"/>
      <c r="GU5" s="227"/>
      <c r="GV5" s="227"/>
      <c r="GW5" s="227"/>
      <c r="GX5" s="227"/>
      <c r="GY5" s="227"/>
      <c r="GZ5" s="227"/>
      <c r="HA5" s="227"/>
      <c r="HB5" s="227"/>
      <c r="HC5" s="227"/>
      <c r="HD5" s="227"/>
      <c r="HE5" s="227"/>
      <c r="HF5" s="227"/>
      <c r="HG5" s="227"/>
      <c r="HH5" s="227"/>
      <c r="HI5" s="227"/>
      <c r="HJ5" s="227"/>
      <c r="HK5" s="227"/>
      <c r="HL5" s="227"/>
      <c r="HM5" s="227"/>
      <c r="HN5" s="227"/>
      <c r="HO5" s="227"/>
      <c r="HP5" s="227"/>
      <c r="HQ5" s="227"/>
      <c r="HR5" s="227"/>
      <c r="HS5" s="227"/>
      <c r="HT5" s="227"/>
      <c r="HU5" s="227"/>
      <c r="HV5" s="227"/>
      <c r="HW5" s="227"/>
      <c r="HX5" s="227"/>
      <c r="HY5" s="227"/>
      <c r="HZ5" s="227"/>
      <c r="IA5" s="227"/>
      <c r="IB5" s="227"/>
      <c r="IC5" s="227"/>
      <c r="ID5" s="227"/>
      <c r="IE5" s="227"/>
      <c r="IF5" s="227"/>
      <c r="IG5" s="227"/>
      <c r="IH5" s="227"/>
      <c r="II5" s="227"/>
      <c r="IJ5" s="227"/>
      <c r="IK5" s="227"/>
      <c r="IL5" s="227"/>
      <c r="IM5" s="227"/>
      <c r="IN5" s="227"/>
      <c r="IO5" s="227"/>
      <c r="IP5" s="227"/>
      <c r="IQ5" s="227"/>
      <c r="IR5" s="227"/>
      <c r="IS5" s="227"/>
      <c r="IT5" s="227"/>
      <c r="IU5" s="227"/>
    </row>
    <row r="6" spans="1:255" ht="41.25" customHeight="1">
      <c r="A6" s="196"/>
      <c r="B6" s="202"/>
      <c r="C6" s="196"/>
      <c r="D6" s="197"/>
      <c r="E6" s="203"/>
      <c r="F6" s="197"/>
      <c r="G6" s="204" t="s">
        <v>11</v>
      </c>
      <c r="H6" s="205" t="s">
        <v>12</v>
      </c>
      <c r="I6" s="225" t="s">
        <v>13</v>
      </c>
      <c r="J6" s="225" t="s">
        <v>14</v>
      </c>
      <c r="K6" s="225" t="s">
        <v>15</v>
      </c>
      <c r="L6" s="226" t="s">
        <v>16</v>
      </c>
      <c r="M6" s="225" t="s">
        <v>17</v>
      </c>
      <c r="N6" s="225" t="s">
        <v>18</v>
      </c>
      <c r="O6" s="225" t="s">
        <v>19</v>
      </c>
      <c r="P6" s="225" t="s">
        <v>20</v>
      </c>
      <c r="Q6" s="225" t="s">
        <v>21</v>
      </c>
      <c r="R6" s="228" t="s">
        <v>22</v>
      </c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7"/>
      <c r="FR6" s="227"/>
      <c r="FS6" s="227"/>
      <c r="FT6" s="227"/>
      <c r="FU6" s="227"/>
      <c r="FV6" s="227"/>
      <c r="FW6" s="227"/>
      <c r="FX6" s="227"/>
      <c r="FY6" s="227"/>
      <c r="FZ6" s="227"/>
      <c r="GA6" s="227"/>
      <c r="GB6" s="227"/>
      <c r="GC6" s="227"/>
      <c r="GD6" s="227"/>
      <c r="GE6" s="227"/>
      <c r="GF6" s="227"/>
      <c r="GG6" s="227"/>
      <c r="GH6" s="227"/>
      <c r="GI6" s="227"/>
      <c r="GJ6" s="227"/>
      <c r="GK6" s="227"/>
      <c r="GL6" s="227"/>
      <c r="GM6" s="227"/>
      <c r="GN6" s="227"/>
      <c r="GO6" s="227"/>
      <c r="GP6" s="227"/>
      <c r="GQ6" s="227"/>
      <c r="GR6" s="227"/>
      <c r="GS6" s="227"/>
      <c r="GT6" s="227"/>
      <c r="GU6" s="227"/>
      <c r="GV6" s="227"/>
      <c r="GW6" s="227"/>
      <c r="GX6" s="227"/>
      <c r="GY6" s="227"/>
      <c r="GZ6" s="227"/>
      <c r="HA6" s="227"/>
      <c r="HB6" s="227"/>
      <c r="HC6" s="227"/>
      <c r="HD6" s="227"/>
      <c r="HE6" s="227"/>
      <c r="HF6" s="227"/>
      <c r="HG6" s="227"/>
      <c r="HH6" s="227"/>
      <c r="HI6" s="227"/>
      <c r="HJ6" s="227"/>
      <c r="HK6" s="227"/>
      <c r="HL6" s="227"/>
      <c r="HM6" s="227"/>
      <c r="HN6" s="227"/>
      <c r="HO6" s="227"/>
      <c r="HP6" s="227"/>
      <c r="HQ6" s="227"/>
      <c r="HR6" s="227"/>
      <c r="HS6" s="227"/>
      <c r="HT6" s="227"/>
      <c r="HU6" s="227"/>
      <c r="HV6" s="227"/>
      <c r="HW6" s="227"/>
      <c r="HX6" s="227"/>
      <c r="HY6" s="227"/>
      <c r="HZ6" s="227"/>
      <c r="IA6" s="227"/>
      <c r="IB6" s="227"/>
      <c r="IC6" s="227"/>
      <c r="ID6" s="227"/>
      <c r="IE6" s="227"/>
      <c r="IF6" s="227"/>
      <c r="IG6" s="227"/>
      <c r="IH6" s="227"/>
      <c r="II6" s="227"/>
      <c r="IJ6" s="227"/>
      <c r="IK6" s="227"/>
      <c r="IL6" s="227"/>
      <c r="IM6" s="227"/>
      <c r="IN6" s="227"/>
      <c r="IO6" s="227"/>
      <c r="IP6" s="227"/>
      <c r="IQ6" s="227"/>
      <c r="IR6" s="227"/>
      <c r="IS6" s="227"/>
      <c r="IT6" s="227"/>
      <c r="IU6" s="227"/>
    </row>
    <row r="7" spans="1:255" s="187" customFormat="1" ht="24.75" customHeight="1">
      <c r="A7" s="206" t="s">
        <v>23</v>
      </c>
      <c r="B7" s="207">
        <f>D7+D11</f>
        <v>220.50000000000003</v>
      </c>
      <c r="C7" s="208" t="s">
        <v>24</v>
      </c>
      <c r="D7" s="207">
        <f>D8+D9+D10</f>
        <v>209.50000000000003</v>
      </c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</row>
    <row r="8" spans="1:255" s="187" customFormat="1" ht="24.75" customHeight="1">
      <c r="A8" s="206" t="s">
        <v>25</v>
      </c>
      <c r="B8" s="207"/>
      <c r="C8" s="209" t="s">
        <v>26</v>
      </c>
      <c r="D8" s="207">
        <f>G8</f>
        <v>178.8</v>
      </c>
      <c r="E8" s="207"/>
      <c r="F8" s="207"/>
      <c r="G8" s="207">
        <f>SUM(H8:R8)</f>
        <v>178.8</v>
      </c>
      <c r="H8" s="207">
        <v>178.8</v>
      </c>
      <c r="I8" s="207"/>
      <c r="J8" s="207"/>
      <c r="K8" s="207"/>
      <c r="L8" s="207"/>
      <c r="M8" s="207"/>
      <c r="N8" s="207"/>
      <c r="O8" s="207"/>
      <c r="P8" s="207"/>
      <c r="Q8" s="207"/>
      <c r="R8" s="207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</row>
    <row r="9" spans="1:255" s="187" customFormat="1" ht="24.75" customHeight="1">
      <c r="A9" s="206" t="s">
        <v>27</v>
      </c>
      <c r="B9" s="207"/>
      <c r="C9" s="210" t="s">
        <v>28</v>
      </c>
      <c r="D9" s="207">
        <f>G9</f>
        <v>27.8</v>
      </c>
      <c r="E9" s="207"/>
      <c r="F9" s="207"/>
      <c r="G9" s="207">
        <f aca="true" t="shared" si="0" ref="G9:G14">SUM(H9:R9)</f>
        <v>27.8</v>
      </c>
      <c r="H9" s="207">
        <v>27.8</v>
      </c>
      <c r="I9" s="207"/>
      <c r="J9" s="207"/>
      <c r="K9" s="207"/>
      <c r="L9" s="207"/>
      <c r="M9" s="207"/>
      <c r="N9" s="207"/>
      <c r="O9" s="207"/>
      <c r="P9" s="207"/>
      <c r="Q9" s="207"/>
      <c r="R9" s="207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</row>
    <row r="10" spans="1:255" s="187" customFormat="1" ht="24.75" customHeight="1">
      <c r="A10" s="206" t="s">
        <v>29</v>
      </c>
      <c r="B10" s="207"/>
      <c r="C10" s="210" t="s">
        <v>30</v>
      </c>
      <c r="D10" s="207">
        <f>G10</f>
        <v>2.9</v>
      </c>
      <c r="E10" s="207"/>
      <c r="F10" s="207"/>
      <c r="G10" s="207">
        <f t="shared" si="0"/>
        <v>2.9</v>
      </c>
      <c r="H10" s="207">
        <v>2.9</v>
      </c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</row>
    <row r="11" spans="1:255" s="187" customFormat="1" ht="24.75" customHeight="1">
      <c r="A11" s="206" t="s">
        <v>31</v>
      </c>
      <c r="B11" s="207"/>
      <c r="C11" s="210" t="s">
        <v>32</v>
      </c>
      <c r="D11" s="207">
        <f>D12+D13+D14+D15+D16+D17</f>
        <v>11</v>
      </c>
      <c r="E11" s="207"/>
      <c r="F11" s="207"/>
      <c r="G11" s="207">
        <v>11</v>
      </c>
      <c r="H11" s="207">
        <v>11</v>
      </c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</row>
    <row r="12" spans="1:255" s="187" customFormat="1" ht="30" customHeight="1">
      <c r="A12" s="206" t="s">
        <v>33</v>
      </c>
      <c r="B12" s="207"/>
      <c r="C12" s="211" t="s">
        <v>34</v>
      </c>
      <c r="D12" s="207"/>
      <c r="E12" s="207"/>
      <c r="F12" s="212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  <c r="IN12" s="229"/>
      <c r="IO12" s="229"/>
      <c r="IP12" s="229"/>
      <c r="IQ12" s="229"/>
      <c r="IR12" s="229"/>
      <c r="IS12" s="229"/>
      <c r="IT12" s="229"/>
      <c r="IU12" s="229"/>
    </row>
    <row r="13" spans="1:255" s="187" customFormat="1" ht="24.75" customHeight="1">
      <c r="A13" s="206" t="s">
        <v>35</v>
      </c>
      <c r="B13" s="207"/>
      <c r="C13" s="213" t="s">
        <v>36</v>
      </c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29"/>
      <c r="IR13" s="229"/>
      <c r="IS13" s="229"/>
      <c r="IT13" s="229"/>
      <c r="IU13" s="229"/>
    </row>
    <row r="14" spans="1:255" s="187" customFormat="1" ht="28.5" customHeight="1">
      <c r="A14" s="206" t="s">
        <v>37</v>
      </c>
      <c r="B14" s="207"/>
      <c r="C14" s="213" t="s">
        <v>38</v>
      </c>
      <c r="D14" s="207">
        <f>G14</f>
        <v>11</v>
      </c>
      <c r="E14" s="207"/>
      <c r="F14" s="207"/>
      <c r="G14" s="207">
        <f t="shared" si="0"/>
        <v>11</v>
      </c>
      <c r="H14" s="207">
        <v>11</v>
      </c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229"/>
      <c r="FF14" s="229"/>
      <c r="FG14" s="229"/>
      <c r="FH14" s="229"/>
      <c r="FI14" s="229"/>
      <c r="FJ14" s="229"/>
      <c r="FK14" s="229"/>
      <c r="FL14" s="229"/>
      <c r="FM14" s="229"/>
      <c r="FN14" s="229"/>
      <c r="FO14" s="229"/>
      <c r="FP14" s="229"/>
      <c r="FQ14" s="229"/>
      <c r="FR14" s="229"/>
      <c r="FS14" s="229"/>
      <c r="FT14" s="229"/>
      <c r="FU14" s="229"/>
      <c r="FV14" s="229"/>
      <c r="FW14" s="229"/>
      <c r="FX14" s="229"/>
      <c r="FY14" s="229"/>
      <c r="FZ14" s="229"/>
      <c r="GA14" s="229"/>
      <c r="GB14" s="229"/>
      <c r="GC14" s="229"/>
      <c r="GD14" s="229"/>
      <c r="GE14" s="229"/>
      <c r="GF14" s="229"/>
      <c r="GG14" s="229"/>
      <c r="GH14" s="229"/>
      <c r="GI14" s="229"/>
      <c r="GJ14" s="229"/>
      <c r="GK14" s="229"/>
      <c r="GL14" s="229"/>
      <c r="GM14" s="229"/>
      <c r="GN14" s="229"/>
      <c r="GO14" s="229"/>
      <c r="GP14" s="229"/>
      <c r="GQ14" s="229"/>
      <c r="GR14" s="229"/>
      <c r="GS14" s="229"/>
      <c r="GT14" s="229"/>
      <c r="GU14" s="229"/>
      <c r="GV14" s="229"/>
      <c r="GW14" s="229"/>
      <c r="GX14" s="229"/>
      <c r="GY14" s="229"/>
      <c r="GZ14" s="229"/>
      <c r="HA14" s="229"/>
      <c r="HB14" s="229"/>
      <c r="HC14" s="229"/>
      <c r="HD14" s="229"/>
      <c r="HE14" s="229"/>
      <c r="HF14" s="229"/>
      <c r="HG14" s="229"/>
      <c r="HH14" s="229"/>
      <c r="HI14" s="229"/>
      <c r="HJ14" s="229"/>
      <c r="HK14" s="229"/>
      <c r="HL14" s="229"/>
      <c r="HM14" s="229"/>
      <c r="HN14" s="229"/>
      <c r="HO14" s="229"/>
      <c r="HP14" s="229"/>
      <c r="HQ14" s="229"/>
      <c r="HR14" s="229"/>
      <c r="HS14" s="229"/>
      <c r="HT14" s="229"/>
      <c r="HU14" s="229"/>
      <c r="HV14" s="229"/>
      <c r="HW14" s="229"/>
      <c r="HX14" s="229"/>
      <c r="HY14" s="229"/>
      <c r="HZ14" s="229"/>
      <c r="IA14" s="229"/>
      <c r="IB14" s="229"/>
      <c r="IC14" s="229"/>
      <c r="ID14" s="229"/>
      <c r="IE14" s="229"/>
      <c r="IF14" s="229"/>
      <c r="IG14" s="229"/>
      <c r="IH14" s="229"/>
      <c r="II14" s="229"/>
      <c r="IJ14" s="229"/>
      <c r="IK14" s="229"/>
      <c r="IL14" s="229"/>
      <c r="IM14" s="229"/>
      <c r="IN14" s="229"/>
      <c r="IO14" s="229"/>
      <c r="IP14" s="229"/>
      <c r="IQ14" s="229"/>
      <c r="IR14" s="229"/>
      <c r="IS14" s="229"/>
      <c r="IT14" s="229"/>
      <c r="IU14" s="229"/>
    </row>
    <row r="15" spans="1:255" s="187" customFormat="1" ht="24.75" customHeight="1">
      <c r="A15" s="214" t="s">
        <v>39</v>
      </c>
      <c r="B15" s="207"/>
      <c r="C15" s="213" t="s">
        <v>40</v>
      </c>
      <c r="D15" s="207"/>
      <c r="E15" s="207"/>
      <c r="F15" s="207"/>
      <c r="G15" s="207">
        <v>0</v>
      </c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29"/>
      <c r="FF15" s="229"/>
      <c r="FG15" s="229"/>
      <c r="FH15" s="229"/>
      <c r="FI15" s="229"/>
      <c r="FJ15" s="229"/>
      <c r="FK15" s="229"/>
      <c r="FL15" s="229"/>
      <c r="FM15" s="229"/>
      <c r="FN15" s="229"/>
      <c r="FO15" s="229"/>
      <c r="FP15" s="229"/>
      <c r="FQ15" s="229"/>
      <c r="FR15" s="229"/>
      <c r="FS15" s="229"/>
      <c r="FT15" s="229"/>
      <c r="FU15" s="229"/>
      <c r="FV15" s="229"/>
      <c r="FW15" s="229"/>
      <c r="FX15" s="229"/>
      <c r="FY15" s="229"/>
      <c r="FZ15" s="229"/>
      <c r="GA15" s="229"/>
      <c r="GB15" s="229"/>
      <c r="GC15" s="229"/>
      <c r="GD15" s="229"/>
      <c r="GE15" s="229"/>
      <c r="GF15" s="229"/>
      <c r="GG15" s="229"/>
      <c r="GH15" s="229"/>
      <c r="GI15" s="229"/>
      <c r="GJ15" s="229"/>
      <c r="GK15" s="229"/>
      <c r="GL15" s="229"/>
      <c r="GM15" s="229"/>
      <c r="GN15" s="229"/>
      <c r="GO15" s="229"/>
      <c r="GP15" s="229"/>
      <c r="GQ15" s="229"/>
      <c r="GR15" s="229"/>
      <c r="GS15" s="229"/>
      <c r="GT15" s="229"/>
      <c r="GU15" s="229"/>
      <c r="GV15" s="229"/>
      <c r="GW15" s="229"/>
      <c r="GX15" s="229"/>
      <c r="GY15" s="229"/>
      <c r="GZ15" s="229"/>
      <c r="HA15" s="229"/>
      <c r="HB15" s="229"/>
      <c r="HC15" s="229"/>
      <c r="HD15" s="229"/>
      <c r="HE15" s="229"/>
      <c r="HF15" s="229"/>
      <c r="HG15" s="229"/>
      <c r="HH15" s="229"/>
      <c r="HI15" s="229"/>
      <c r="HJ15" s="229"/>
      <c r="HK15" s="229"/>
      <c r="HL15" s="229"/>
      <c r="HM15" s="229"/>
      <c r="HN15" s="229"/>
      <c r="HO15" s="229"/>
      <c r="HP15" s="229"/>
      <c r="HQ15" s="229"/>
      <c r="HR15" s="229"/>
      <c r="HS15" s="229"/>
      <c r="HT15" s="229"/>
      <c r="HU15" s="229"/>
      <c r="HV15" s="229"/>
      <c r="HW15" s="229"/>
      <c r="HX15" s="229"/>
      <c r="HY15" s="229"/>
      <c r="HZ15" s="229"/>
      <c r="IA15" s="229"/>
      <c r="IB15" s="229"/>
      <c r="IC15" s="229"/>
      <c r="ID15" s="229"/>
      <c r="IE15" s="229"/>
      <c r="IF15" s="229"/>
      <c r="IG15" s="229"/>
      <c r="IH15" s="229"/>
      <c r="II15" s="229"/>
      <c r="IJ15" s="229"/>
      <c r="IK15" s="229"/>
      <c r="IL15" s="229"/>
      <c r="IM15" s="229"/>
      <c r="IN15" s="229"/>
      <c r="IO15" s="229"/>
      <c r="IP15" s="229"/>
      <c r="IQ15" s="229"/>
      <c r="IR15" s="229"/>
      <c r="IS15" s="229"/>
      <c r="IT15" s="229"/>
      <c r="IU15" s="229"/>
    </row>
    <row r="16" spans="1:255" s="187" customFormat="1" ht="24.75" customHeight="1">
      <c r="A16" s="215" t="s">
        <v>41</v>
      </c>
      <c r="B16" s="216"/>
      <c r="C16" s="217" t="s">
        <v>42</v>
      </c>
      <c r="D16" s="207">
        <f>SUM(E16:R16)</f>
        <v>0</v>
      </c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229"/>
      <c r="FE16" s="229"/>
      <c r="FF16" s="229"/>
      <c r="FG16" s="229"/>
      <c r="FH16" s="229"/>
      <c r="FI16" s="229"/>
      <c r="FJ16" s="229"/>
      <c r="FK16" s="229"/>
      <c r="FL16" s="229"/>
      <c r="FM16" s="229"/>
      <c r="FN16" s="229"/>
      <c r="FO16" s="229"/>
      <c r="FP16" s="229"/>
      <c r="FQ16" s="229"/>
      <c r="FR16" s="229"/>
      <c r="FS16" s="229"/>
      <c r="FT16" s="229"/>
      <c r="FU16" s="229"/>
      <c r="FV16" s="229"/>
      <c r="FW16" s="229"/>
      <c r="FX16" s="229"/>
      <c r="FY16" s="229"/>
      <c r="FZ16" s="229"/>
      <c r="GA16" s="229"/>
      <c r="GB16" s="229"/>
      <c r="GC16" s="229"/>
      <c r="GD16" s="229"/>
      <c r="GE16" s="229"/>
      <c r="GF16" s="229"/>
      <c r="GG16" s="229"/>
      <c r="GH16" s="229"/>
      <c r="GI16" s="229"/>
      <c r="GJ16" s="229"/>
      <c r="GK16" s="229"/>
      <c r="GL16" s="229"/>
      <c r="GM16" s="229"/>
      <c r="GN16" s="229"/>
      <c r="GO16" s="229"/>
      <c r="GP16" s="229"/>
      <c r="GQ16" s="229"/>
      <c r="GR16" s="229"/>
      <c r="GS16" s="229"/>
      <c r="GT16" s="229"/>
      <c r="GU16" s="229"/>
      <c r="GV16" s="229"/>
      <c r="GW16" s="229"/>
      <c r="GX16" s="229"/>
      <c r="GY16" s="229"/>
      <c r="GZ16" s="229"/>
      <c r="HA16" s="229"/>
      <c r="HB16" s="229"/>
      <c r="HC16" s="229"/>
      <c r="HD16" s="229"/>
      <c r="HE16" s="229"/>
      <c r="HF16" s="229"/>
      <c r="HG16" s="229"/>
      <c r="HH16" s="229"/>
      <c r="HI16" s="229"/>
      <c r="HJ16" s="229"/>
      <c r="HK16" s="229"/>
      <c r="HL16" s="229"/>
      <c r="HM16" s="229"/>
      <c r="HN16" s="229"/>
      <c r="HO16" s="229"/>
      <c r="HP16" s="229"/>
      <c r="HQ16" s="229"/>
      <c r="HR16" s="229"/>
      <c r="HS16" s="229"/>
      <c r="HT16" s="229"/>
      <c r="HU16" s="229"/>
      <c r="HV16" s="229"/>
      <c r="HW16" s="229"/>
      <c r="HX16" s="229"/>
      <c r="HY16" s="229"/>
      <c r="HZ16" s="229"/>
      <c r="IA16" s="229"/>
      <c r="IB16" s="229"/>
      <c r="IC16" s="229"/>
      <c r="ID16" s="229"/>
      <c r="IE16" s="229"/>
      <c r="IF16" s="229"/>
      <c r="IG16" s="229"/>
      <c r="IH16" s="229"/>
      <c r="II16" s="229"/>
      <c r="IJ16" s="229"/>
      <c r="IK16" s="229"/>
      <c r="IL16" s="229"/>
      <c r="IM16" s="229"/>
      <c r="IN16" s="229"/>
      <c r="IO16" s="229"/>
      <c r="IP16" s="229"/>
      <c r="IQ16" s="229"/>
      <c r="IR16" s="229"/>
      <c r="IS16" s="229"/>
      <c r="IT16" s="229"/>
      <c r="IU16" s="229"/>
    </row>
    <row r="17" spans="1:255" s="187" customFormat="1" ht="24.75" customHeight="1">
      <c r="A17" s="218" t="s">
        <v>43</v>
      </c>
      <c r="B17" s="216"/>
      <c r="C17" s="217" t="s">
        <v>44</v>
      </c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29"/>
      <c r="FI17" s="229"/>
      <c r="FJ17" s="229"/>
      <c r="FK17" s="229"/>
      <c r="FL17" s="229"/>
      <c r="FM17" s="229"/>
      <c r="FN17" s="229"/>
      <c r="FO17" s="229"/>
      <c r="FP17" s="229"/>
      <c r="FQ17" s="229"/>
      <c r="FR17" s="229"/>
      <c r="FS17" s="229"/>
      <c r="FT17" s="229"/>
      <c r="FU17" s="229"/>
      <c r="FV17" s="229"/>
      <c r="FW17" s="229"/>
      <c r="FX17" s="229"/>
      <c r="FY17" s="229"/>
      <c r="FZ17" s="229"/>
      <c r="GA17" s="229"/>
      <c r="GB17" s="229"/>
      <c r="GC17" s="229"/>
      <c r="GD17" s="229"/>
      <c r="GE17" s="229"/>
      <c r="GF17" s="229"/>
      <c r="GG17" s="229"/>
      <c r="GH17" s="229"/>
      <c r="GI17" s="229"/>
      <c r="GJ17" s="229"/>
      <c r="GK17" s="229"/>
      <c r="GL17" s="229"/>
      <c r="GM17" s="229"/>
      <c r="GN17" s="229"/>
      <c r="GO17" s="229"/>
      <c r="GP17" s="229"/>
      <c r="GQ17" s="229"/>
      <c r="GR17" s="229"/>
      <c r="GS17" s="229"/>
      <c r="GT17" s="229"/>
      <c r="GU17" s="229"/>
      <c r="GV17" s="229"/>
      <c r="GW17" s="229"/>
      <c r="GX17" s="229"/>
      <c r="GY17" s="229"/>
      <c r="GZ17" s="229"/>
      <c r="HA17" s="229"/>
      <c r="HB17" s="229"/>
      <c r="HC17" s="229"/>
      <c r="HD17" s="229"/>
      <c r="HE17" s="229"/>
      <c r="HF17" s="229"/>
      <c r="HG17" s="229"/>
      <c r="HH17" s="229"/>
      <c r="HI17" s="229"/>
      <c r="HJ17" s="229"/>
      <c r="HK17" s="229"/>
      <c r="HL17" s="229"/>
      <c r="HM17" s="229"/>
      <c r="HN17" s="229"/>
      <c r="HO17" s="229"/>
      <c r="HP17" s="229"/>
      <c r="HQ17" s="229"/>
      <c r="HR17" s="229"/>
      <c r="HS17" s="229"/>
      <c r="HT17" s="229"/>
      <c r="HU17" s="229"/>
      <c r="HV17" s="229"/>
      <c r="HW17" s="229"/>
      <c r="HX17" s="229"/>
      <c r="HY17" s="229"/>
      <c r="HZ17" s="229"/>
      <c r="IA17" s="229"/>
      <c r="IB17" s="229"/>
      <c r="IC17" s="229"/>
      <c r="ID17" s="229"/>
      <c r="IE17" s="229"/>
      <c r="IF17" s="229"/>
      <c r="IG17" s="229"/>
      <c r="IH17" s="229"/>
      <c r="II17" s="229"/>
      <c r="IJ17" s="229"/>
      <c r="IK17" s="229"/>
      <c r="IL17" s="229"/>
      <c r="IM17" s="229"/>
      <c r="IN17" s="229"/>
      <c r="IO17" s="229"/>
      <c r="IP17" s="229"/>
      <c r="IQ17" s="229"/>
      <c r="IR17" s="229"/>
      <c r="IS17" s="229"/>
      <c r="IT17" s="229"/>
      <c r="IU17" s="229"/>
    </row>
    <row r="18" spans="1:255" s="187" customFormat="1" ht="24.75" customHeight="1">
      <c r="A18" s="215" t="s">
        <v>45</v>
      </c>
      <c r="B18" s="216"/>
      <c r="C18" s="217" t="s">
        <v>46</v>
      </c>
      <c r="D18" s="207">
        <f>SUM(E18:R18)</f>
        <v>0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29"/>
      <c r="FL18" s="229"/>
      <c r="FM18" s="229"/>
      <c r="FN18" s="229"/>
      <c r="FO18" s="229"/>
      <c r="FP18" s="229"/>
      <c r="FQ18" s="229"/>
      <c r="FR18" s="229"/>
      <c r="FS18" s="229"/>
      <c r="FT18" s="229"/>
      <c r="FU18" s="229"/>
      <c r="FV18" s="229"/>
      <c r="FW18" s="229"/>
      <c r="FX18" s="229"/>
      <c r="FY18" s="229"/>
      <c r="FZ18" s="229"/>
      <c r="GA18" s="229"/>
      <c r="GB18" s="229"/>
      <c r="GC18" s="229"/>
      <c r="GD18" s="229"/>
      <c r="GE18" s="229"/>
      <c r="GF18" s="229"/>
      <c r="GG18" s="229"/>
      <c r="GH18" s="229"/>
      <c r="GI18" s="229"/>
      <c r="GJ18" s="229"/>
      <c r="GK18" s="229"/>
      <c r="GL18" s="229"/>
      <c r="GM18" s="229"/>
      <c r="GN18" s="229"/>
      <c r="GO18" s="229"/>
      <c r="GP18" s="229"/>
      <c r="GQ18" s="229"/>
      <c r="GR18" s="229"/>
      <c r="GS18" s="229"/>
      <c r="GT18" s="229"/>
      <c r="GU18" s="229"/>
      <c r="GV18" s="229"/>
      <c r="GW18" s="229"/>
      <c r="GX18" s="229"/>
      <c r="GY18" s="229"/>
      <c r="GZ18" s="229"/>
      <c r="HA18" s="229"/>
      <c r="HB18" s="229"/>
      <c r="HC18" s="229"/>
      <c r="HD18" s="229"/>
      <c r="HE18" s="229"/>
      <c r="HF18" s="229"/>
      <c r="HG18" s="229"/>
      <c r="HH18" s="229"/>
      <c r="HI18" s="229"/>
      <c r="HJ18" s="229"/>
      <c r="HK18" s="229"/>
      <c r="HL18" s="229"/>
      <c r="HM18" s="229"/>
      <c r="HN18" s="229"/>
      <c r="HO18" s="229"/>
      <c r="HP18" s="229"/>
      <c r="HQ18" s="229"/>
      <c r="HR18" s="229"/>
      <c r="HS18" s="229"/>
      <c r="HT18" s="229"/>
      <c r="HU18" s="229"/>
      <c r="HV18" s="229"/>
      <c r="HW18" s="229"/>
      <c r="HX18" s="229"/>
      <c r="HY18" s="229"/>
      <c r="HZ18" s="229"/>
      <c r="IA18" s="229"/>
      <c r="IB18" s="229"/>
      <c r="IC18" s="229"/>
      <c r="ID18" s="229"/>
      <c r="IE18" s="229"/>
      <c r="IF18" s="229"/>
      <c r="IG18" s="229"/>
      <c r="IH18" s="229"/>
      <c r="II18" s="229"/>
      <c r="IJ18" s="229"/>
      <c r="IK18" s="229"/>
      <c r="IL18" s="229"/>
      <c r="IM18" s="229"/>
      <c r="IN18" s="229"/>
      <c r="IO18" s="229"/>
      <c r="IP18" s="229"/>
      <c r="IQ18" s="229"/>
      <c r="IR18" s="229"/>
      <c r="IS18" s="229"/>
      <c r="IT18" s="229"/>
      <c r="IU18" s="229"/>
    </row>
    <row r="19" spans="1:255" ht="24" customHeight="1">
      <c r="A19" s="218"/>
      <c r="B19" s="216"/>
      <c r="C19" s="219" t="s">
        <v>47</v>
      </c>
      <c r="D19" s="207">
        <f>SUM(E19:R19)</f>
        <v>0</v>
      </c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227"/>
      <c r="DX19" s="227"/>
      <c r="DY19" s="227"/>
      <c r="DZ19" s="227"/>
      <c r="EA19" s="227"/>
      <c r="EB19" s="227"/>
      <c r="EC19" s="227"/>
      <c r="ED19" s="227"/>
      <c r="EE19" s="227"/>
      <c r="EF19" s="227"/>
      <c r="EG19" s="227"/>
      <c r="EH19" s="227"/>
      <c r="EI19" s="227"/>
      <c r="EJ19" s="227"/>
      <c r="EK19" s="227"/>
      <c r="EL19" s="227"/>
      <c r="EM19" s="227"/>
      <c r="EN19" s="227"/>
      <c r="EO19" s="227"/>
      <c r="EP19" s="227"/>
      <c r="EQ19" s="227"/>
      <c r="ER19" s="227"/>
      <c r="ES19" s="227"/>
      <c r="ET19" s="227"/>
      <c r="EU19" s="227"/>
      <c r="EV19" s="227"/>
      <c r="EW19" s="227"/>
      <c r="EX19" s="227"/>
      <c r="EY19" s="227"/>
      <c r="EZ19" s="227"/>
      <c r="FA19" s="227"/>
      <c r="FB19" s="227"/>
      <c r="FC19" s="227"/>
      <c r="FD19" s="227"/>
      <c r="FE19" s="227"/>
      <c r="FF19" s="227"/>
      <c r="FG19" s="227"/>
      <c r="FH19" s="227"/>
      <c r="FI19" s="227"/>
      <c r="FJ19" s="227"/>
      <c r="FK19" s="227"/>
      <c r="FL19" s="227"/>
      <c r="FM19" s="227"/>
      <c r="FN19" s="227"/>
      <c r="FO19" s="227"/>
      <c r="FP19" s="227"/>
      <c r="FQ19" s="227"/>
      <c r="FR19" s="227"/>
      <c r="FS19" s="227"/>
      <c r="FT19" s="227"/>
      <c r="FU19" s="227"/>
      <c r="FV19" s="227"/>
      <c r="FW19" s="227"/>
      <c r="FX19" s="227"/>
      <c r="FY19" s="227"/>
      <c r="FZ19" s="227"/>
      <c r="GA19" s="227"/>
      <c r="GB19" s="227"/>
      <c r="GC19" s="227"/>
      <c r="GD19" s="227"/>
      <c r="GE19" s="227"/>
      <c r="GF19" s="227"/>
      <c r="GG19" s="227"/>
      <c r="GH19" s="227"/>
      <c r="GI19" s="227"/>
      <c r="GJ19" s="227"/>
      <c r="GK19" s="227"/>
      <c r="GL19" s="227"/>
      <c r="GM19" s="227"/>
      <c r="GN19" s="227"/>
      <c r="GO19" s="227"/>
      <c r="GP19" s="227"/>
      <c r="GQ19" s="227"/>
      <c r="GR19" s="227"/>
      <c r="GS19" s="227"/>
      <c r="GT19" s="227"/>
      <c r="GU19" s="227"/>
      <c r="GV19" s="227"/>
      <c r="GW19" s="227"/>
      <c r="GX19" s="227"/>
      <c r="GY19" s="227"/>
      <c r="GZ19" s="227"/>
      <c r="HA19" s="227"/>
      <c r="HB19" s="227"/>
      <c r="HC19" s="227"/>
      <c r="HD19" s="227"/>
      <c r="HE19" s="227"/>
      <c r="HF19" s="227"/>
      <c r="HG19" s="227"/>
      <c r="HH19" s="227"/>
      <c r="HI19" s="227"/>
      <c r="HJ19" s="227"/>
      <c r="HK19" s="227"/>
      <c r="HL19" s="227"/>
      <c r="HM19" s="227"/>
      <c r="HN19" s="227"/>
      <c r="HO19" s="227"/>
      <c r="HP19" s="227"/>
      <c r="HQ19" s="227"/>
      <c r="HR19" s="227"/>
      <c r="HS19" s="227"/>
      <c r="HT19" s="227"/>
      <c r="HU19" s="227"/>
      <c r="HV19" s="227"/>
      <c r="HW19" s="227"/>
      <c r="HX19" s="227"/>
      <c r="HY19" s="227"/>
      <c r="HZ19" s="227"/>
      <c r="IA19" s="227"/>
      <c r="IB19" s="227"/>
      <c r="IC19" s="227"/>
      <c r="ID19" s="227"/>
      <c r="IE19" s="227"/>
      <c r="IF19" s="227"/>
      <c r="IG19" s="227"/>
      <c r="IH19" s="227"/>
      <c r="II19" s="227"/>
      <c r="IJ19" s="227"/>
      <c r="IK19" s="227"/>
      <c r="IL19" s="227"/>
      <c r="IM19" s="227"/>
      <c r="IN19" s="227"/>
      <c r="IO19" s="227"/>
      <c r="IP19" s="227"/>
      <c r="IQ19" s="227"/>
      <c r="IR19" s="227"/>
      <c r="IS19" s="227"/>
      <c r="IT19" s="227"/>
      <c r="IU19" s="227"/>
    </row>
    <row r="20" spans="1:255" ht="24" customHeight="1">
      <c r="A20" s="220" t="s">
        <v>48</v>
      </c>
      <c r="B20" s="216">
        <f>SUM(B7:B19)</f>
        <v>220.50000000000003</v>
      </c>
      <c r="C20" s="219" t="s">
        <v>49</v>
      </c>
      <c r="D20" s="207">
        <f>SUM(E20:R20)</f>
        <v>0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7"/>
      <c r="EF20" s="227"/>
      <c r="EG20" s="227"/>
      <c r="EH20" s="227"/>
      <c r="EI20" s="227"/>
      <c r="EJ20" s="227"/>
      <c r="EK20" s="227"/>
      <c r="EL20" s="227"/>
      <c r="EM20" s="227"/>
      <c r="EN20" s="227"/>
      <c r="EO20" s="227"/>
      <c r="EP20" s="227"/>
      <c r="EQ20" s="227"/>
      <c r="ER20" s="227"/>
      <c r="ES20" s="227"/>
      <c r="ET20" s="227"/>
      <c r="EU20" s="227"/>
      <c r="EV20" s="227"/>
      <c r="EW20" s="227"/>
      <c r="EX20" s="227"/>
      <c r="EY20" s="227"/>
      <c r="EZ20" s="227"/>
      <c r="FA20" s="227"/>
      <c r="FB20" s="227"/>
      <c r="FC20" s="227"/>
      <c r="FD20" s="227"/>
      <c r="FE20" s="227"/>
      <c r="FF20" s="227"/>
      <c r="FG20" s="227"/>
      <c r="FH20" s="227"/>
      <c r="FI20" s="227"/>
      <c r="FJ20" s="227"/>
      <c r="FK20" s="227"/>
      <c r="FL20" s="227"/>
      <c r="FM20" s="227"/>
      <c r="FN20" s="227"/>
      <c r="FO20" s="227"/>
      <c r="FP20" s="227"/>
      <c r="FQ20" s="227"/>
      <c r="FR20" s="227"/>
      <c r="FS20" s="227"/>
      <c r="FT20" s="227"/>
      <c r="FU20" s="227"/>
      <c r="FV20" s="227"/>
      <c r="FW20" s="227"/>
      <c r="FX20" s="227"/>
      <c r="FY20" s="227"/>
      <c r="FZ20" s="227"/>
      <c r="GA20" s="227"/>
      <c r="GB20" s="227"/>
      <c r="GC20" s="227"/>
      <c r="GD20" s="227"/>
      <c r="GE20" s="227"/>
      <c r="GF20" s="227"/>
      <c r="GG20" s="227"/>
      <c r="GH20" s="227"/>
      <c r="GI20" s="227"/>
      <c r="GJ20" s="227"/>
      <c r="GK20" s="227"/>
      <c r="GL20" s="227"/>
      <c r="GM20" s="227"/>
      <c r="GN20" s="227"/>
      <c r="GO20" s="227"/>
      <c r="GP20" s="227"/>
      <c r="GQ20" s="227"/>
      <c r="GR20" s="227"/>
      <c r="GS20" s="227"/>
      <c r="GT20" s="227"/>
      <c r="GU20" s="227"/>
      <c r="GV20" s="227"/>
      <c r="GW20" s="227"/>
      <c r="GX20" s="227"/>
      <c r="GY20" s="227"/>
      <c r="GZ20" s="227"/>
      <c r="HA20" s="227"/>
      <c r="HB20" s="227"/>
      <c r="HC20" s="227"/>
      <c r="HD20" s="227"/>
      <c r="HE20" s="227"/>
      <c r="HF20" s="227"/>
      <c r="HG20" s="227"/>
      <c r="HH20" s="227"/>
      <c r="HI20" s="227"/>
      <c r="HJ20" s="227"/>
      <c r="HK20" s="227"/>
      <c r="HL20" s="227"/>
      <c r="HM20" s="227"/>
      <c r="HN20" s="227"/>
      <c r="HO20" s="227"/>
      <c r="HP20" s="227"/>
      <c r="HQ20" s="227"/>
      <c r="HR20" s="227"/>
      <c r="HS20" s="227"/>
      <c r="HT20" s="227"/>
      <c r="HU20" s="227"/>
      <c r="HV20" s="227"/>
      <c r="HW20" s="227"/>
      <c r="HX20" s="227"/>
      <c r="HY20" s="227"/>
      <c r="HZ20" s="227"/>
      <c r="IA20" s="227"/>
      <c r="IB20" s="227"/>
      <c r="IC20" s="227"/>
      <c r="ID20" s="227"/>
      <c r="IE20" s="227"/>
      <c r="IF20" s="227"/>
      <c r="IG20" s="227"/>
      <c r="IH20" s="227"/>
      <c r="II20" s="227"/>
      <c r="IJ20" s="227"/>
      <c r="IK20" s="227"/>
      <c r="IL20" s="227"/>
      <c r="IM20" s="227"/>
      <c r="IN20" s="227"/>
      <c r="IO20" s="227"/>
      <c r="IP20" s="227"/>
      <c r="IQ20" s="227"/>
      <c r="IR20" s="227"/>
      <c r="IS20" s="227"/>
      <c r="IT20" s="227"/>
      <c r="IU20" s="227"/>
    </row>
    <row r="21" spans="1:255" s="187" customFormat="1" ht="27" customHeight="1">
      <c r="A21" s="221" t="s">
        <v>50</v>
      </c>
      <c r="B21" s="216"/>
      <c r="C21" s="219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29"/>
      <c r="FF21" s="229"/>
      <c r="FG21" s="229"/>
      <c r="FH21" s="229"/>
      <c r="FI21" s="229"/>
      <c r="FJ21" s="229"/>
      <c r="FK21" s="229"/>
      <c r="FL21" s="229"/>
      <c r="FM21" s="229"/>
      <c r="FN21" s="229"/>
      <c r="FO21" s="229"/>
      <c r="FP21" s="229"/>
      <c r="FQ21" s="229"/>
      <c r="FR21" s="229"/>
      <c r="FS21" s="229"/>
      <c r="FT21" s="229"/>
      <c r="FU21" s="229"/>
      <c r="FV21" s="229"/>
      <c r="FW21" s="229"/>
      <c r="FX21" s="229"/>
      <c r="FY21" s="229"/>
      <c r="FZ21" s="229"/>
      <c r="GA21" s="229"/>
      <c r="GB21" s="229"/>
      <c r="GC21" s="229"/>
      <c r="GD21" s="229"/>
      <c r="GE21" s="229"/>
      <c r="GF21" s="229"/>
      <c r="GG21" s="229"/>
      <c r="GH21" s="229"/>
      <c r="GI21" s="229"/>
      <c r="GJ21" s="229"/>
      <c r="GK21" s="229"/>
      <c r="GL21" s="229"/>
      <c r="GM21" s="229"/>
      <c r="GN21" s="229"/>
      <c r="GO21" s="229"/>
      <c r="GP21" s="229"/>
      <c r="GQ21" s="229"/>
      <c r="GR21" s="229"/>
      <c r="GS21" s="229"/>
      <c r="GT21" s="229"/>
      <c r="GU21" s="229"/>
      <c r="GV21" s="229"/>
      <c r="GW21" s="229"/>
      <c r="GX21" s="229"/>
      <c r="GY21" s="229"/>
      <c r="GZ21" s="229"/>
      <c r="HA21" s="229"/>
      <c r="HB21" s="229"/>
      <c r="HC21" s="229"/>
      <c r="HD21" s="229"/>
      <c r="HE21" s="229"/>
      <c r="HF21" s="229"/>
      <c r="HG21" s="229"/>
      <c r="HH21" s="229"/>
      <c r="HI21" s="229"/>
      <c r="HJ21" s="229"/>
      <c r="HK21" s="229"/>
      <c r="HL21" s="229"/>
      <c r="HM21" s="229"/>
      <c r="HN21" s="229"/>
      <c r="HO21" s="229"/>
      <c r="HP21" s="229"/>
      <c r="HQ21" s="229"/>
      <c r="HR21" s="229"/>
      <c r="HS21" s="229"/>
      <c r="HT21" s="229"/>
      <c r="HU21" s="229"/>
      <c r="HV21" s="229"/>
      <c r="HW21" s="229"/>
      <c r="HX21" s="229"/>
      <c r="HY21" s="229"/>
      <c r="HZ21" s="229"/>
      <c r="IA21" s="229"/>
      <c r="IB21" s="229"/>
      <c r="IC21" s="229"/>
      <c r="ID21" s="229"/>
      <c r="IE21" s="229"/>
      <c r="IF21" s="229"/>
      <c r="IG21" s="229"/>
      <c r="IH21" s="229"/>
      <c r="II21" s="229"/>
      <c r="IJ21" s="229"/>
      <c r="IK21" s="229"/>
      <c r="IL21" s="229"/>
      <c r="IM21" s="229"/>
      <c r="IN21" s="229"/>
      <c r="IO21" s="229"/>
      <c r="IP21" s="229"/>
      <c r="IQ21" s="229"/>
      <c r="IR21" s="229"/>
      <c r="IS21" s="229"/>
      <c r="IT21" s="229"/>
      <c r="IU21" s="229"/>
    </row>
    <row r="22" spans="1:255" s="187" customFormat="1" ht="24" customHeight="1">
      <c r="A22" s="221" t="s">
        <v>51</v>
      </c>
      <c r="B22" s="216"/>
      <c r="C22" s="219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29"/>
      <c r="ES22" s="229"/>
      <c r="ET22" s="229"/>
      <c r="EU22" s="229"/>
      <c r="EV22" s="229"/>
      <c r="EW22" s="229"/>
      <c r="EX22" s="229"/>
      <c r="EY22" s="229"/>
      <c r="EZ22" s="229"/>
      <c r="FA22" s="229"/>
      <c r="FB22" s="229"/>
      <c r="FC22" s="229"/>
      <c r="FD22" s="229"/>
      <c r="FE22" s="229"/>
      <c r="FF22" s="229"/>
      <c r="FG22" s="229"/>
      <c r="FH22" s="229"/>
      <c r="FI22" s="229"/>
      <c r="FJ22" s="229"/>
      <c r="FK22" s="229"/>
      <c r="FL22" s="229"/>
      <c r="FM22" s="229"/>
      <c r="FN22" s="229"/>
      <c r="FO22" s="229"/>
      <c r="FP22" s="229"/>
      <c r="FQ22" s="229"/>
      <c r="FR22" s="229"/>
      <c r="FS22" s="229"/>
      <c r="FT22" s="229"/>
      <c r="FU22" s="229"/>
      <c r="FV22" s="229"/>
      <c r="FW22" s="229"/>
      <c r="FX22" s="229"/>
      <c r="FY22" s="229"/>
      <c r="FZ22" s="229"/>
      <c r="GA22" s="229"/>
      <c r="GB22" s="229"/>
      <c r="GC22" s="229"/>
      <c r="GD22" s="229"/>
      <c r="GE22" s="229"/>
      <c r="GF22" s="229"/>
      <c r="GG22" s="229"/>
      <c r="GH22" s="229"/>
      <c r="GI22" s="229"/>
      <c r="GJ22" s="229"/>
      <c r="GK22" s="229"/>
      <c r="GL22" s="229"/>
      <c r="GM22" s="229"/>
      <c r="GN22" s="229"/>
      <c r="GO22" s="229"/>
      <c r="GP22" s="229"/>
      <c r="GQ22" s="229"/>
      <c r="GR22" s="229"/>
      <c r="GS22" s="229"/>
      <c r="GT22" s="229"/>
      <c r="GU22" s="229"/>
      <c r="GV22" s="229"/>
      <c r="GW22" s="229"/>
      <c r="GX22" s="229"/>
      <c r="GY22" s="229"/>
      <c r="GZ22" s="229"/>
      <c r="HA22" s="229"/>
      <c r="HB22" s="229"/>
      <c r="HC22" s="229"/>
      <c r="HD22" s="229"/>
      <c r="HE22" s="229"/>
      <c r="HF22" s="229"/>
      <c r="HG22" s="229"/>
      <c r="HH22" s="229"/>
      <c r="HI22" s="229"/>
      <c r="HJ22" s="229"/>
      <c r="HK22" s="229"/>
      <c r="HL22" s="229"/>
      <c r="HM22" s="229"/>
      <c r="HN22" s="229"/>
      <c r="HO22" s="229"/>
      <c r="HP22" s="229"/>
      <c r="HQ22" s="229"/>
      <c r="HR22" s="229"/>
      <c r="HS22" s="229"/>
      <c r="HT22" s="229"/>
      <c r="HU22" s="229"/>
      <c r="HV22" s="229"/>
      <c r="HW22" s="229"/>
      <c r="HX22" s="229"/>
      <c r="HY22" s="229"/>
      <c r="HZ22" s="229"/>
      <c r="IA22" s="229"/>
      <c r="IB22" s="229"/>
      <c r="IC22" s="229"/>
      <c r="ID22" s="229"/>
      <c r="IE22" s="229"/>
      <c r="IF22" s="229"/>
      <c r="IG22" s="229"/>
      <c r="IH22" s="229"/>
      <c r="II22" s="229"/>
      <c r="IJ22" s="229"/>
      <c r="IK22" s="229"/>
      <c r="IL22" s="229"/>
      <c r="IM22" s="229"/>
      <c r="IN22" s="229"/>
      <c r="IO22" s="229"/>
      <c r="IP22" s="229"/>
      <c r="IQ22" s="229"/>
      <c r="IR22" s="229"/>
      <c r="IS22" s="229"/>
      <c r="IT22" s="229"/>
      <c r="IU22" s="229"/>
    </row>
    <row r="23" spans="1:255" ht="20.25" customHeight="1">
      <c r="A23" s="221"/>
      <c r="B23" s="216"/>
      <c r="C23" s="219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  <c r="DO23" s="227"/>
      <c r="DP23" s="227"/>
      <c r="DQ23" s="227"/>
      <c r="DR23" s="227"/>
      <c r="DS23" s="227"/>
      <c r="DT23" s="227"/>
      <c r="DU23" s="227"/>
      <c r="DV23" s="227"/>
      <c r="DW23" s="227"/>
      <c r="DX23" s="227"/>
      <c r="DY23" s="227"/>
      <c r="DZ23" s="227"/>
      <c r="EA23" s="227"/>
      <c r="EB23" s="227"/>
      <c r="EC23" s="227"/>
      <c r="ED23" s="227"/>
      <c r="EE23" s="227"/>
      <c r="EF23" s="227"/>
      <c r="EG23" s="227"/>
      <c r="EH23" s="227"/>
      <c r="EI23" s="227"/>
      <c r="EJ23" s="227"/>
      <c r="EK23" s="227"/>
      <c r="EL23" s="227"/>
      <c r="EM23" s="227"/>
      <c r="EN23" s="227"/>
      <c r="EO23" s="227"/>
      <c r="EP23" s="227"/>
      <c r="EQ23" s="227"/>
      <c r="ER23" s="227"/>
      <c r="ES23" s="227"/>
      <c r="ET23" s="227"/>
      <c r="EU23" s="227"/>
      <c r="EV23" s="227"/>
      <c r="EW23" s="227"/>
      <c r="EX23" s="227"/>
      <c r="EY23" s="227"/>
      <c r="EZ23" s="227"/>
      <c r="FA23" s="227"/>
      <c r="FB23" s="227"/>
      <c r="FC23" s="227"/>
      <c r="FD23" s="227"/>
      <c r="FE23" s="227"/>
      <c r="FF23" s="227"/>
      <c r="FG23" s="227"/>
      <c r="FH23" s="227"/>
      <c r="FI23" s="227"/>
      <c r="FJ23" s="227"/>
      <c r="FK23" s="227"/>
      <c r="FL23" s="227"/>
      <c r="FM23" s="227"/>
      <c r="FN23" s="227"/>
      <c r="FO23" s="227"/>
      <c r="FP23" s="227"/>
      <c r="FQ23" s="227"/>
      <c r="FR23" s="227"/>
      <c r="FS23" s="227"/>
      <c r="FT23" s="227"/>
      <c r="FU23" s="227"/>
      <c r="FV23" s="227"/>
      <c r="FW23" s="227"/>
      <c r="FX23" s="227"/>
      <c r="FY23" s="227"/>
      <c r="FZ23" s="227"/>
      <c r="GA23" s="227"/>
      <c r="GB23" s="227"/>
      <c r="GC23" s="227"/>
      <c r="GD23" s="227"/>
      <c r="GE23" s="227"/>
      <c r="GF23" s="227"/>
      <c r="GG23" s="227"/>
      <c r="GH23" s="227"/>
      <c r="GI23" s="227"/>
      <c r="GJ23" s="227"/>
      <c r="GK23" s="227"/>
      <c r="GL23" s="227"/>
      <c r="GM23" s="227"/>
      <c r="GN23" s="227"/>
      <c r="GO23" s="227"/>
      <c r="GP23" s="227"/>
      <c r="GQ23" s="227"/>
      <c r="GR23" s="227"/>
      <c r="GS23" s="227"/>
      <c r="GT23" s="227"/>
      <c r="GU23" s="227"/>
      <c r="GV23" s="227"/>
      <c r="GW23" s="227"/>
      <c r="GX23" s="227"/>
      <c r="GY23" s="227"/>
      <c r="GZ23" s="227"/>
      <c r="HA23" s="227"/>
      <c r="HB23" s="227"/>
      <c r="HC23" s="227"/>
      <c r="HD23" s="227"/>
      <c r="HE23" s="227"/>
      <c r="HF23" s="227"/>
      <c r="HG23" s="227"/>
      <c r="HH23" s="227"/>
      <c r="HI23" s="227"/>
      <c r="HJ23" s="227"/>
      <c r="HK23" s="227"/>
      <c r="HL23" s="227"/>
      <c r="HM23" s="227"/>
      <c r="HN23" s="227"/>
      <c r="HO23" s="227"/>
      <c r="HP23" s="227"/>
      <c r="HQ23" s="227"/>
      <c r="HR23" s="227"/>
      <c r="HS23" s="227"/>
      <c r="HT23" s="227"/>
      <c r="HU23" s="227"/>
      <c r="HV23" s="227"/>
      <c r="HW23" s="227"/>
      <c r="HX23" s="227"/>
      <c r="HY23" s="227"/>
      <c r="HZ23" s="227"/>
      <c r="IA23" s="227"/>
      <c r="IB23" s="227"/>
      <c r="IC23" s="227"/>
      <c r="ID23" s="227"/>
      <c r="IE23" s="227"/>
      <c r="IF23" s="227"/>
      <c r="IG23" s="227"/>
      <c r="IH23" s="227"/>
      <c r="II23" s="227"/>
      <c r="IJ23" s="227"/>
      <c r="IK23" s="227"/>
      <c r="IL23" s="227"/>
      <c r="IM23" s="227"/>
      <c r="IN23" s="227"/>
      <c r="IO23" s="227"/>
      <c r="IP23" s="227"/>
      <c r="IQ23" s="227"/>
      <c r="IR23" s="227"/>
      <c r="IS23" s="227"/>
      <c r="IT23" s="227"/>
      <c r="IU23" s="227"/>
    </row>
    <row r="24" spans="1:255" s="187" customFormat="1" ht="21" customHeight="1">
      <c r="A24" s="222" t="s">
        <v>52</v>
      </c>
      <c r="B24" s="216">
        <f>SUM(B20:B22)</f>
        <v>220.50000000000003</v>
      </c>
      <c r="C24" s="223" t="s">
        <v>53</v>
      </c>
      <c r="D24" s="216">
        <f>D7+D11</f>
        <v>220.50000000000003</v>
      </c>
      <c r="E24" s="216">
        <f aca="true" t="shared" si="1" ref="E24:R24">SUM(E7:E23)</f>
        <v>0</v>
      </c>
      <c r="F24" s="216">
        <f t="shared" si="1"/>
        <v>0</v>
      </c>
      <c r="G24" s="216">
        <v>220.5</v>
      </c>
      <c r="H24" s="216">
        <v>220.5</v>
      </c>
      <c r="I24" s="216">
        <f t="shared" si="1"/>
        <v>0</v>
      </c>
      <c r="J24" s="216">
        <f t="shared" si="1"/>
        <v>0</v>
      </c>
      <c r="K24" s="216">
        <f t="shared" si="1"/>
        <v>0</v>
      </c>
      <c r="L24" s="216">
        <f t="shared" si="1"/>
        <v>0</v>
      </c>
      <c r="M24" s="216">
        <f t="shared" si="1"/>
        <v>0</v>
      </c>
      <c r="N24" s="216">
        <f t="shared" si="1"/>
        <v>0</v>
      </c>
      <c r="O24" s="216">
        <f t="shared" si="1"/>
        <v>0</v>
      </c>
      <c r="P24" s="216">
        <f t="shared" si="1"/>
        <v>0</v>
      </c>
      <c r="Q24" s="216">
        <f t="shared" si="1"/>
        <v>0</v>
      </c>
      <c r="R24" s="216">
        <f t="shared" si="1"/>
        <v>0</v>
      </c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/>
      <c r="EU24" s="229"/>
      <c r="EV24" s="229"/>
      <c r="EW24" s="229"/>
      <c r="EX24" s="229"/>
      <c r="EY24" s="229"/>
      <c r="EZ24" s="229"/>
      <c r="FA24" s="229"/>
      <c r="FB24" s="229"/>
      <c r="FC24" s="229"/>
      <c r="FD24" s="229"/>
      <c r="FE24" s="229"/>
      <c r="FF24" s="229"/>
      <c r="FG24" s="229"/>
      <c r="FH24" s="229"/>
      <c r="FI24" s="229"/>
      <c r="FJ24" s="229"/>
      <c r="FK24" s="229"/>
      <c r="FL24" s="229"/>
      <c r="FM24" s="229"/>
      <c r="FN24" s="229"/>
      <c r="FO24" s="229"/>
      <c r="FP24" s="229"/>
      <c r="FQ24" s="229"/>
      <c r="FR24" s="229"/>
      <c r="FS24" s="229"/>
      <c r="FT24" s="229"/>
      <c r="FU24" s="229"/>
      <c r="FV24" s="229"/>
      <c r="FW24" s="229"/>
      <c r="FX24" s="229"/>
      <c r="FY24" s="229"/>
      <c r="FZ24" s="229"/>
      <c r="GA24" s="229"/>
      <c r="GB24" s="229"/>
      <c r="GC24" s="229"/>
      <c r="GD24" s="229"/>
      <c r="GE24" s="229"/>
      <c r="GF24" s="229"/>
      <c r="GG24" s="229"/>
      <c r="GH24" s="229"/>
      <c r="GI24" s="229"/>
      <c r="GJ24" s="229"/>
      <c r="GK24" s="229"/>
      <c r="GL24" s="229"/>
      <c r="GM24" s="229"/>
      <c r="GN24" s="229"/>
      <c r="GO24" s="229"/>
      <c r="GP24" s="229"/>
      <c r="GQ24" s="229"/>
      <c r="GR24" s="229"/>
      <c r="GS24" s="229"/>
      <c r="GT24" s="229"/>
      <c r="GU24" s="229"/>
      <c r="GV24" s="229"/>
      <c r="GW24" s="229"/>
      <c r="GX24" s="229"/>
      <c r="GY24" s="229"/>
      <c r="GZ24" s="229"/>
      <c r="HA24" s="229"/>
      <c r="HB24" s="229"/>
      <c r="HC24" s="229"/>
      <c r="HD24" s="229"/>
      <c r="HE24" s="229"/>
      <c r="HF24" s="229"/>
      <c r="HG24" s="229"/>
      <c r="HH24" s="229"/>
      <c r="HI24" s="229"/>
      <c r="HJ24" s="229"/>
      <c r="HK24" s="229"/>
      <c r="HL24" s="229"/>
      <c r="HM24" s="229"/>
      <c r="HN24" s="229"/>
      <c r="HO24" s="229"/>
      <c r="HP24" s="229"/>
      <c r="HQ24" s="229"/>
      <c r="HR24" s="229"/>
      <c r="HS24" s="229"/>
      <c r="HT24" s="229"/>
      <c r="HU24" s="229"/>
      <c r="HV24" s="229"/>
      <c r="HW24" s="229"/>
      <c r="HX24" s="229"/>
      <c r="HY24" s="229"/>
      <c r="HZ24" s="229"/>
      <c r="IA24" s="229"/>
      <c r="IB24" s="229"/>
      <c r="IC24" s="229"/>
      <c r="ID24" s="229"/>
      <c r="IE24" s="229"/>
      <c r="IF24" s="229"/>
      <c r="IG24" s="229"/>
      <c r="IH24" s="229"/>
      <c r="II24" s="229"/>
      <c r="IJ24" s="229"/>
      <c r="IK24" s="229"/>
      <c r="IL24" s="229"/>
      <c r="IM24" s="229"/>
      <c r="IN24" s="229"/>
      <c r="IO24" s="229"/>
      <c r="IP24" s="229"/>
      <c r="IQ24" s="229"/>
      <c r="IR24" s="229"/>
      <c r="IS24" s="229"/>
      <c r="IT24" s="229"/>
      <c r="IU24" s="229"/>
    </row>
    <row r="25" spans="20:255" ht="19.5" customHeight="1"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/>
      <c r="DU25" s="227"/>
      <c r="DV25" s="227"/>
      <c r="DW25" s="227"/>
      <c r="DX25" s="227"/>
      <c r="DY25" s="227"/>
      <c r="DZ25" s="227"/>
      <c r="EA25" s="227"/>
      <c r="EB25" s="227"/>
      <c r="EC25" s="227"/>
      <c r="ED25" s="227"/>
      <c r="EE25" s="227"/>
      <c r="EF25" s="227"/>
      <c r="EG25" s="227"/>
      <c r="EH25" s="227"/>
      <c r="EI25" s="227"/>
      <c r="EJ25" s="227"/>
      <c r="EK25" s="227"/>
      <c r="EL25" s="227"/>
      <c r="EM25" s="227"/>
      <c r="EN25" s="227"/>
      <c r="EO25" s="227"/>
      <c r="EP25" s="227"/>
      <c r="EQ25" s="227"/>
      <c r="ER25" s="227"/>
      <c r="ES25" s="227"/>
      <c r="ET25" s="227"/>
      <c r="EU25" s="227"/>
      <c r="EV25" s="227"/>
      <c r="EW25" s="227"/>
      <c r="EX25" s="227"/>
      <c r="EY25" s="227"/>
      <c r="EZ25" s="227"/>
      <c r="FA25" s="227"/>
      <c r="FB25" s="227"/>
      <c r="FC25" s="227"/>
      <c r="FD25" s="227"/>
      <c r="FE25" s="227"/>
      <c r="FF25" s="227"/>
      <c r="FG25" s="227"/>
      <c r="FH25" s="227"/>
      <c r="FI25" s="227"/>
      <c r="FJ25" s="227"/>
      <c r="FK25" s="227"/>
      <c r="FL25" s="227"/>
      <c r="FM25" s="227"/>
      <c r="FN25" s="227"/>
      <c r="FO25" s="227"/>
      <c r="FP25" s="227"/>
      <c r="FQ25" s="227"/>
      <c r="FR25" s="227"/>
      <c r="FS25" s="227"/>
      <c r="FT25" s="227"/>
      <c r="FU25" s="227"/>
      <c r="FV25" s="227"/>
      <c r="FW25" s="227"/>
      <c r="FX25" s="227"/>
      <c r="FY25" s="227"/>
      <c r="FZ25" s="227"/>
      <c r="GA25" s="227"/>
      <c r="GB25" s="227"/>
      <c r="GC25" s="227"/>
      <c r="GD25" s="227"/>
      <c r="GE25" s="227"/>
      <c r="GF25" s="227"/>
      <c r="GG25" s="227"/>
      <c r="GH25" s="227"/>
      <c r="GI25" s="227"/>
      <c r="GJ25" s="227"/>
      <c r="GK25" s="227"/>
      <c r="GL25" s="227"/>
      <c r="GM25" s="227"/>
      <c r="GN25" s="227"/>
      <c r="GO25" s="227"/>
      <c r="GP25" s="227"/>
      <c r="GQ25" s="227"/>
      <c r="GR25" s="227"/>
      <c r="GS25" s="227"/>
      <c r="GT25" s="227"/>
      <c r="GU25" s="227"/>
      <c r="GV25" s="227"/>
      <c r="GW25" s="227"/>
      <c r="GX25" s="227"/>
      <c r="GY25" s="227"/>
      <c r="GZ25" s="227"/>
      <c r="HA25" s="227"/>
      <c r="HB25" s="227"/>
      <c r="HC25" s="227"/>
      <c r="HD25" s="227"/>
      <c r="HE25" s="227"/>
      <c r="HF25" s="227"/>
      <c r="HG25" s="227"/>
      <c r="HH25" s="227"/>
      <c r="HI25" s="227"/>
      <c r="HJ25" s="227"/>
      <c r="HK25" s="227"/>
      <c r="HL25" s="227"/>
      <c r="HM25" s="227"/>
      <c r="HN25" s="227"/>
      <c r="HO25" s="227"/>
      <c r="HP25" s="227"/>
      <c r="HQ25" s="227"/>
      <c r="HR25" s="227"/>
      <c r="HS25" s="227"/>
      <c r="HT25" s="227"/>
      <c r="HU25" s="227"/>
      <c r="HV25" s="227"/>
      <c r="HW25" s="227"/>
      <c r="HX25" s="227"/>
      <c r="HY25" s="227"/>
      <c r="HZ25" s="227"/>
      <c r="IA25" s="227"/>
      <c r="IB25" s="227"/>
      <c r="IC25" s="227"/>
      <c r="ID25" s="227"/>
      <c r="IE25" s="227"/>
      <c r="IF25" s="227"/>
      <c r="IG25" s="227"/>
      <c r="IH25" s="227"/>
      <c r="II25" s="227"/>
      <c r="IJ25" s="227"/>
      <c r="IK25" s="227"/>
      <c r="IL25" s="227"/>
      <c r="IM25" s="227"/>
      <c r="IN25" s="227"/>
      <c r="IO25" s="227"/>
      <c r="IP25" s="227"/>
      <c r="IQ25" s="227"/>
      <c r="IR25" s="227"/>
      <c r="IS25" s="227"/>
      <c r="IT25" s="227"/>
      <c r="IU25" s="227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281</v>
      </c>
    </row>
    <row r="2" spans="1:31" ht="27.75" customHeight="1">
      <c r="A2" s="29" t="s">
        <v>282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283</v>
      </c>
      <c r="AE3" s="40"/>
    </row>
    <row r="4" spans="1:31" s="27" customFormat="1" ht="16.5" customHeight="1">
      <c r="A4" s="30" t="s">
        <v>284</v>
      </c>
      <c r="B4" s="30"/>
      <c r="C4" s="30"/>
      <c r="D4" s="31" t="s">
        <v>285</v>
      </c>
      <c r="E4" s="31" t="s">
        <v>286</v>
      </c>
      <c r="F4" s="31" t="s">
        <v>287</v>
      </c>
      <c r="G4" s="31" t="s">
        <v>288</v>
      </c>
      <c r="H4" s="31" t="s">
        <v>289</v>
      </c>
      <c r="I4" s="31" t="s">
        <v>290</v>
      </c>
      <c r="J4" s="31" t="s">
        <v>291</v>
      </c>
      <c r="K4" s="31" t="s">
        <v>292</v>
      </c>
      <c r="L4" s="31" t="s">
        <v>293</v>
      </c>
      <c r="M4" s="31" t="s">
        <v>294</v>
      </c>
      <c r="N4" s="31"/>
      <c r="O4" s="31"/>
      <c r="P4" s="31" t="s">
        <v>295</v>
      </c>
      <c r="Q4" s="31" t="s">
        <v>296</v>
      </c>
      <c r="R4" s="31" t="s">
        <v>297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298</v>
      </c>
      <c r="N5" s="36" t="s">
        <v>299</v>
      </c>
      <c r="O5" s="36" t="s">
        <v>300</v>
      </c>
      <c r="P5" s="31"/>
      <c r="Q5" s="31"/>
      <c r="R5" s="31" t="s">
        <v>301</v>
      </c>
      <c r="S5" s="31"/>
      <c r="T5" s="31"/>
      <c r="U5" s="31"/>
      <c r="V5" s="31" t="s">
        <v>302</v>
      </c>
      <c r="W5" s="31"/>
      <c r="X5" s="31"/>
      <c r="Y5" s="31"/>
      <c r="Z5" s="31" t="s">
        <v>303</v>
      </c>
      <c r="AA5" s="31"/>
      <c r="AB5" s="31"/>
      <c r="AC5" s="31" t="s">
        <v>304</v>
      </c>
      <c r="AD5" s="31" t="s">
        <v>305</v>
      </c>
      <c r="AE5" s="31" t="s">
        <v>306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307</v>
      </c>
      <c r="S6" s="38" t="s">
        <v>308</v>
      </c>
      <c r="T6" s="38" t="s">
        <v>309</v>
      </c>
      <c r="U6" s="38" t="s">
        <v>310</v>
      </c>
      <c r="V6" s="38" t="s">
        <v>311</v>
      </c>
      <c r="W6" s="38" t="s">
        <v>312</v>
      </c>
      <c r="X6" s="38" t="s">
        <v>313</v>
      </c>
      <c r="Y6" s="38" t="s">
        <v>314</v>
      </c>
      <c r="Z6" s="38" t="s">
        <v>315</v>
      </c>
      <c r="AA6" s="38" t="s">
        <v>316</v>
      </c>
      <c r="AB6" s="38" t="s">
        <v>317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318</v>
      </c>
      <c r="S7" s="38" t="s">
        <v>318</v>
      </c>
      <c r="T7" s="38" t="s">
        <v>318</v>
      </c>
      <c r="U7" s="38" t="s">
        <v>318</v>
      </c>
      <c r="V7" s="38" t="s">
        <v>318</v>
      </c>
      <c r="W7" s="38" t="s">
        <v>318</v>
      </c>
      <c r="X7" s="38" t="s">
        <v>318</v>
      </c>
      <c r="Y7" s="38" t="s">
        <v>318</v>
      </c>
      <c r="Z7" s="38" t="s">
        <v>318</v>
      </c>
      <c r="AA7" s="38" t="s">
        <v>318</v>
      </c>
      <c r="AB7" s="38" t="s">
        <v>318</v>
      </c>
      <c r="AC7" s="38" t="s">
        <v>318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tabSelected="1" zoomScaleSheetLayoutView="100" workbookViewId="0" topLeftCell="A1">
      <selection activeCell="H22" sqref="H22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319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320</v>
      </c>
      <c r="B4" s="24"/>
      <c r="C4" s="23"/>
    </row>
    <row r="5" spans="1:3" ht="33" customHeight="1">
      <c r="A5" s="25" t="s">
        <v>321</v>
      </c>
      <c r="B5" s="26" t="s">
        <v>322</v>
      </c>
      <c r="C5" s="26" t="s">
        <v>273</v>
      </c>
    </row>
    <row r="6" spans="1:3" ht="33" customHeight="1">
      <c r="A6" s="25" t="s">
        <v>323</v>
      </c>
      <c r="B6" s="26"/>
      <c r="C6" s="25"/>
    </row>
    <row r="7" spans="1:3" ht="33" customHeight="1">
      <c r="A7" s="25" t="s">
        <v>324</v>
      </c>
      <c r="B7" s="26"/>
      <c r="C7" s="25"/>
    </row>
    <row r="8" spans="1:3" ht="33" customHeight="1">
      <c r="A8" s="25" t="s">
        <v>325</v>
      </c>
      <c r="B8" s="26"/>
      <c r="C8" s="25"/>
    </row>
    <row r="9" spans="1:3" ht="33" customHeight="1">
      <c r="A9" s="25" t="s">
        <v>326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327</v>
      </c>
      <c r="B11" s="26"/>
      <c r="C11" s="25"/>
    </row>
    <row r="12" spans="1:3" ht="33" customHeight="1">
      <c r="A12" s="25" t="s">
        <v>328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7" sqref="C7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329</v>
      </c>
      <c r="C1" s="15"/>
      <c r="D1" s="15"/>
    </row>
    <row r="2" spans="1:4" ht="33" customHeight="1">
      <c r="A2" s="16" t="s">
        <v>330</v>
      </c>
      <c r="B2" s="17" t="s">
        <v>331</v>
      </c>
      <c r="C2" s="17" t="s">
        <v>287</v>
      </c>
      <c r="D2" s="17" t="s">
        <v>332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I5" sqref="I5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333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334</v>
      </c>
      <c r="B3" s="5" t="s">
        <v>335</v>
      </c>
      <c r="C3" s="5" t="s">
        <v>336</v>
      </c>
      <c r="D3" s="6" t="s">
        <v>337</v>
      </c>
      <c r="E3" s="5" t="s">
        <v>338</v>
      </c>
      <c r="F3" s="5" t="s">
        <v>339</v>
      </c>
      <c r="G3" s="6" t="s">
        <v>337</v>
      </c>
    </row>
    <row r="4" spans="1:7" ht="45" customHeight="1">
      <c r="A4" s="7" t="s">
        <v>340</v>
      </c>
      <c r="B4" s="7"/>
      <c r="C4" s="8"/>
      <c r="D4" s="8"/>
      <c r="E4" s="9"/>
      <c r="F4" s="9"/>
      <c r="G4" s="9"/>
    </row>
    <row r="5" spans="1:9" ht="45" customHeight="1">
      <c r="A5" s="7" t="s">
        <v>341</v>
      </c>
      <c r="B5" s="7"/>
      <c r="C5" s="8"/>
      <c r="D5" s="8"/>
      <c r="E5" s="9"/>
      <c r="F5" s="9"/>
      <c r="G5" s="9"/>
      <c r="I5" t="s">
        <v>342</v>
      </c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59" customWidth="1"/>
    <col min="4" max="4" width="77.83203125" style="159" customWidth="1"/>
    <col min="5" max="5" width="18.16015625" style="159" customWidth="1"/>
    <col min="6" max="6" width="18.83203125" style="159" customWidth="1"/>
    <col min="7" max="8" width="15.5" style="159" customWidth="1"/>
    <col min="9" max="9" width="15.33203125" style="159" customWidth="1"/>
    <col min="10" max="10" width="18.33203125" style="159" customWidth="1"/>
    <col min="11" max="11" width="15.16015625" style="159" customWidth="1"/>
    <col min="12" max="12" width="16" style="159" customWidth="1"/>
    <col min="13" max="13" width="17.16015625" style="159" customWidth="1"/>
    <col min="14" max="14" width="18.16015625" style="159" customWidth="1"/>
    <col min="15" max="254" width="9.16015625" style="157" customWidth="1"/>
  </cols>
  <sheetData>
    <row r="1" spans="1:14" s="157" customFormat="1" ht="15.75" customHeight="1">
      <c r="A1" s="160"/>
      <c r="B1" s="160"/>
      <c r="C1" s="161"/>
      <c r="D1" s="162"/>
      <c r="E1" s="162"/>
      <c r="F1" s="163"/>
      <c r="G1" s="163"/>
      <c r="H1" s="163"/>
      <c r="I1" s="163"/>
      <c r="J1" s="163"/>
      <c r="K1" s="163"/>
      <c r="L1" s="163"/>
      <c r="M1" s="163"/>
      <c r="N1" s="182"/>
    </row>
    <row r="2" spans="1:14" s="157" customFormat="1" ht="25.5" customHeight="1">
      <c r="A2" s="164" t="s">
        <v>54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s="157" customFormat="1" ht="17.25" customHeight="1">
      <c r="A3" s="165"/>
      <c r="B3" s="165"/>
      <c r="C3" s="165"/>
      <c r="D3" s="166"/>
      <c r="E3" s="166"/>
      <c r="F3" s="167"/>
      <c r="G3" s="167"/>
      <c r="H3" s="167"/>
      <c r="I3" s="167"/>
      <c r="J3" s="167"/>
      <c r="K3" s="167"/>
      <c r="L3" s="167"/>
      <c r="M3" s="167"/>
      <c r="N3" s="183" t="s">
        <v>55</v>
      </c>
    </row>
    <row r="4" spans="1:14" s="157" customFormat="1" ht="20.25" customHeight="1">
      <c r="A4" s="168" t="s">
        <v>56</v>
      </c>
      <c r="B4" s="168"/>
      <c r="C4" s="168"/>
      <c r="D4" s="169" t="s">
        <v>57</v>
      </c>
      <c r="E4" s="170" t="s">
        <v>7</v>
      </c>
      <c r="F4" s="171" t="s">
        <v>12</v>
      </c>
      <c r="G4" s="172" t="s">
        <v>58</v>
      </c>
      <c r="H4" s="173" t="s">
        <v>14</v>
      </c>
      <c r="I4" s="172" t="s">
        <v>59</v>
      </c>
      <c r="J4" s="172" t="s">
        <v>16</v>
      </c>
      <c r="K4" s="172" t="s">
        <v>60</v>
      </c>
      <c r="L4" s="172" t="s">
        <v>18</v>
      </c>
      <c r="M4" s="184" t="s">
        <v>19</v>
      </c>
      <c r="N4" s="172" t="s">
        <v>61</v>
      </c>
    </row>
    <row r="5" spans="1:14" s="157" customFormat="1" ht="39" customHeight="1">
      <c r="A5" s="174" t="s">
        <v>62</v>
      </c>
      <c r="B5" s="175" t="s">
        <v>63</v>
      </c>
      <c r="C5" s="175" t="s">
        <v>64</v>
      </c>
      <c r="D5" s="169"/>
      <c r="E5" s="170"/>
      <c r="F5" s="171"/>
      <c r="G5" s="172"/>
      <c r="H5" s="176"/>
      <c r="I5" s="172"/>
      <c r="J5" s="172"/>
      <c r="K5" s="172"/>
      <c r="L5" s="172"/>
      <c r="M5" s="185"/>
      <c r="N5" s="172"/>
    </row>
    <row r="6" spans="1:14" s="157" customFormat="1" ht="18" customHeight="1">
      <c r="A6" s="177" t="s">
        <v>65</v>
      </c>
      <c r="B6" s="178" t="s">
        <v>65</v>
      </c>
      <c r="C6" s="178" t="s">
        <v>65</v>
      </c>
      <c r="D6" s="179" t="s">
        <v>65</v>
      </c>
      <c r="E6" s="179">
        <v>1</v>
      </c>
      <c r="F6" s="179">
        <v>2</v>
      </c>
      <c r="G6" s="179">
        <v>3</v>
      </c>
      <c r="H6" s="179"/>
      <c r="I6" s="179">
        <v>4</v>
      </c>
      <c r="J6" s="179">
        <v>5</v>
      </c>
      <c r="K6" s="179">
        <v>6</v>
      </c>
      <c r="L6" s="179">
        <v>7</v>
      </c>
      <c r="M6" s="179">
        <v>8</v>
      </c>
      <c r="N6" s="179">
        <v>11</v>
      </c>
    </row>
    <row r="7" spans="1:15" s="158" customFormat="1" ht="15.75" customHeight="1">
      <c r="A7" s="171"/>
      <c r="B7" s="171"/>
      <c r="C7" s="171"/>
      <c r="D7" s="180" t="s">
        <v>7</v>
      </c>
      <c r="E7" s="181">
        <f>SUM(F7:N7)</f>
        <v>220.50000000000003</v>
      </c>
      <c r="F7" s="181">
        <f>SUM(F8:F15)</f>
        <v>220.50000000000003</v>
      </c>
      <c r="G7" s="181">
        <f aca="true" t="shared" si="0" ref="G7:N7">SUM(G8:G15)</f>
        <v>0</v>
      </c>
      <c r="H7" s="181">
        <f t="shared" si="0"/>
        <v>0</v>
      </c>
      <c r="I7" s="181">
        <f t="shared" si="0"/>
        <v>0</v>
      </c>
      <c r="J7" s="181">
        <f t="shared" si="0"/>
        <v>0</v>
      </c>
      <c r="K7" s="181">
        <f t="shared" si="0"/>
        <v>0</v>
      </c>
      <c r="L7" s="181">
        <f t="shared" si="0"/>
        <v>0</v>
      </c>
      <c r="M7" s="181">
        <f t="shared" si="0"/>
        <v>0</v>
      </c>
      <c r="N7" s="181">
        <f t="shared" si="0"/>
        <v>0</v>
      </c>
      <c r="O7" s="186"/>
    </row>
    <row r="8" spans="1:14" s="157" customFormat="1" ht="15.75" customHeight="1">
      <c r="A8" s="112" t="s">
        <v>66</v>
      </c>
      <c r="B8" s="112" t="s">
        <v>67</v>
      </c>
      <c r="C8" s="113" t="s">
        <v>68</v>
      </c>
      <c r="D8" s="114" t="s">
        <v>69</v>
      </c>
      <c r="E8" s="181">
        <f aca="true" t="shared" si="1" ref="E8:E15">SUM(F8:N8)</f>
        <v>206.60000000000002</v>
      </c>
      <c r="F8" s="181">
        <f>'部门收支预算总表'!D8+'部门收支预算总表'!D9</f>
        <v>206.60000000000002</v>
      </c>
      <c r="G8" s="181"/>
      <c r="H8" s="181"/>
      <c r="I8" s="181"/>
      <c r="J8" s="181"/>
      <c r="K8" s="181"/>
      <c r="L8" s="181"/>
      <c r="M8" s="181"/>
      <c r="N8" s="181"/>
    </row>
    <row r="9" spans="1:14" s="157" customFormat="1" ht="15.75" customHeight="1">
      <c r="A9" s="112" t="s">
        <v>66</v>
      </c>
      <c r="B9" s="112" t="s">
        <v>67</v>
      </c>
      <c r="C9" s="113" t="s">
        <v>70</v>
      </c>
      <c r="D9" s="114" t="s">
        <v>71</v>
      </c>
      <c r="E9" s="181">
        <f t="shared" si="1"/>
        <v>11</v>
      </c>
      <c r="F9" s="181">
        <v>11</v>
      </c>
      <c r="G9" s="181"/>
      <c r="H9" s="181"/>
      <c r="I9" s="181"/>
      <c r="J9" s="181"/>
      <c r="K9" s="181"/>
      <c r="L9" s="181"/>
      <c r="M9" s="181"/>
      <c r="N9" s="181"/>
    </row>
    <row r="10" spans="1:14" s="157" customFormat="1" ht="15.75" customHeight="1">
      <c r="A10" s="112" t="s">
        <v>72</v>
      </c>
      <c r="B10" s="112" t="s">
        <v>73</v>
      </c>
      <c r="C10" s="113" t="s">
        <v>68</v>
      </c>
      <c r="D10" s="114" t="s">
        <v>74</v>
      </c>
      <c r="E10" s="181">
        <f t="shared" si="1"/>
        <v>2.9</v>
      </c>
      <c r="F10" s="181">
        <f>'部门收支预算总表'!D10</f>
        <v>2.9</v>
      </c>
      <c r="G10" s="181"/>
      <c r="H10" s="181"/>
      <c r="I10" s="181"/>
      <c r="J10" s="181"/>
      <c r="K10" s="181"/>
      <c r="L10" s="181"/>
      <c r="M10" s="181"/>
      <c r="N10" s="181"/>
    </row>
    <row r="11" spans="1:14" s="157" customFormat="1" ht="15.75" customHeight="1">
      <c r="A11" s="171"/>
      <c r="B11" s="171"/>
      <c r="C11" s="171"/>
      <c r="D11" s="180"/>
      <c r="E11" s="181">
        <f t="shared" si="1"/>
        <v>0</v>
      </c>
      <c r="F11" s="181"/>
      <c r="G11" s="181"/>
      <c r="H11" s="181"/>
      <c r="I11" s="181"/>
      <c r="J11" s="181"/>
      <c r="K11" s="181"/>
      <c r="L11" s="181"/>
      <c r="M11" s="181"/>
      <c r="N11" s="181"/>
    </row>
    <row r="12" spans="1:14" s="157" customFormat="1" ht="15.75" customHeight="1">
      <c r="A12" s="171"/>
      <c r="B12" s="171"/>
      <c r="C12" s="171"/>
      <c r="D12" s="180"/>
      <c r="E12" s="181">
        <f t="shared" si="1"/>
        <v>0</v>
      </c>
      <c r="F12" s="181"/>
      <c r="G12" s="181"/>
      <c r="H12" s="181"/>
      <c r="I12" s="181"/>
      <c r="J12" s="181"/>
      <c r="K12" s="181"/>
      <c r="L12" s="181"/>
      <c r="M12" s="181"/>
      <c r="N12" s="181"/>
    </row>
    <row r="13" spans="1:14" s="157" customFormat="1" ht="15.75" customHeight="1">
      <c r="A13" s="171"/>
      <c r="B13" s="171"/>
      <c r="C13" s="171"/>
      <c r="D13" s="180"/>
      <c r="E13" s="181">
        <f t="shared" si="1"/>
        <v>0</v>
      </c>
      <c r="F13" s="181"/>
      <c r="G13" s="181"/>
      <c r="H13" s="181"/>
      <c r="I13" s="181"/>
      <c r="J13" s="181"/>
      <c r="K13" s="181"/>
      <c r="L13" s="181"/>
      <c r="M13" s="181"/>
      <c r="N13" s="181"/>
    </row>
    <row r="14" spans="1:14" s="157" customFormat="1" ht="15.75" customHeight="1">
      <c r="A14" s="171"/>
      <c r="B14" s="171"/>
      <c r="C14" s="171"/>
      <c r="D14" s="180"/>
      <c r="E14" s="181">
        <f t="shared" si="1"/>
        <v>0</v>
      </c>
      <c r="F14" s="181"/>
      <c r="G14" s="181"/>
      <c r="H14" s="181"/>
      <c r="I14" s="181"/>
      <c r="J14" s="181"/>
      <c r="K14" s="181"/>
      <c r="L14" s="181"/>
      <c r="M14" s="181"/>
      <c r="N14" s="181"/>
    </row>
    <row r="15" spans="1:14" s="157" customFormat="1" ht="15.75" customHeight="1">
      <c r="A15" s="171"/>
      <c r="B15" s="171"/>
      <c r="C15" s="171"/>
      <c r="D15" s="180"/>
      <c r="E15" s="181">
        <f t="shared" si="1"/>
        <v>0</v>
      </c>
      <c r="F15" s="181"/>
      <c r="G15" s="181"/>
      <c r="H15" s="181"/>
      <c r="I15" s="181"/>
      <c r="J15" s="181"/>
      <c r="K15" s="181"/>
      <c r="L15" s="181"/>
      <c r="M15" s="181"/>
      <c r="N15" s="181"/>
    </row>
    <row r="16" spans="9:13" s="157" customFormat="1" ht="20.25" customHeight="1">
      <c r="I16" s="158"/>
      <c r="J16" s="158"/>
      <c r="K16" s="159"/>
      <c r="L16" s="159"/>
      <c r="M16" s="159"/>
    </row>
    <row r="17" spans="11:13" s="157" customFormat="1" ht="20.25" customHeight="1">
      <c r="K17" s="159"/>
      <c r="L17" s="159"/>
      <c r="M17" s="159"/>
    </row>
    <row r="18" spans="11:13" s="157" customFormat="1" ht="11.25">
      <c r="K18" s="159"/>
      <c r="L18" s="159"/>
      <c r="M18" s="159"/>
    </row>
    <row r="19" spans="1:14" s="157" customFormat="1" ht="11.25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</row>
    <row r="20" spans="1:14" s="157" customFormat="1" ht="11.25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</row>
    <row r="21" spans="1:14" s="157" customFormat="1" ht="11.25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</row>
    <row r="22" spans="1:14" s="157" customFormat="1" ht="11.25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</row>
    <row r="23" spans="1:14" s="157" customFormat="1" ht="11.25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1" customWidth="1"/>
    <col min="2" max="2" width="8" style="91" customWidth="1"/>
    <col min="3" max="3" width="8.5" style="91" customWidth="1"/>
    <col min="4" max="4" width="32.33203125" style="91" customWidth="1"/>
    <col min="5" max="5" width="20.16015625" style="91" customWidth="1"/>
    <col min="6" max="6" width="23.83203125" style="91" customWidth="1"/>
    <col min="7" max="9" width="19.16015625" style="91" customWidth="1"/>
    <col min="10" max="12" width="9.16015625" style="91" customWidth="1"/>
    <col min="13" max="13" width="10" style="91" bestFit="1" customWidth="1"/>
    <col min="14" max="249" width="9.16015625" style="91" customWidth="1"/>
    <col min="250" max="16384" width="9.16015625" style="128" customWidth="1"/>
  </cols>
  <sheetData>
    <row r="1" spans="1:5" s="91" customFormat="1" ht="18.75" customHeight="1">
      <c r="A1" s="94"/>
      <c r="B1" s="95"/>
      <c r="E1" s="96"/>
    </row>
    <row r="2" spans="1:9" s="91" customFormat="1" ht="25.5" customHeight="1">
      <c r="A2" s="97" t="s">
        <v>75</v>
      </c>
      <c r="B2" s="97"/>
      <c r="C2" s="97"/>
      <c r="D2" s="97"/>
      <c r="E2" s="97"/>
      <c r="F2" s="97"/>
      <c r="G2" s="97"/>
      <c r="H2" s="97"/>
      <c r="I2" s="97"/>
    </row>
    <row r="3" spans="2:9" s="91" customFormat="1" ht="17.25" customHeight="1">
      <c r="B3" s="93"/>
      <c r="I3" s="119" t="s">
        <v>1</v>
      </c>
    </row>
    <row r="4" spans="1:9" s="91" customFormat="1" ht="22.5" customHeight="1">
      <c r="A4" s="98" t="s">
        <v>56</v>
      </c>
      <c r="B4" s="99"/>
      <c r="C4" s="100"/>
      <c r="D4" s="101" t="s">
        <v>76</v>
      </c>
      <c r="E4" s="102" t="s">
        <v>77</v>
      </c>
      <c r="F4" s="103" t="s">
        <v>78</v>
      </c>
      <c r="G4" s="104"/>
      <c r="H4" s="104"/>
      <c r="I4" s="102" t="s">
        <v>79</v>
      </c>
    </row>
    <row r="5" spans="1:9" s="91" customFormat="1" ht="31.5" customHeight="1">
      <c r="A5" s="105" t="s">
        <v>62</v>
      </c>
      <c r="B5" s="105" t="s">
        <v>63</v>
      </c>
      <c r="C5" s="106" t="s">
        <v>64</v>
      </c>
      <c r="D5" s="107"/>
      <c r="E5" s="102"/>
      <c r="F5" s="106" t="s">
        <v>80</v>
      </c>
      <c r="G5" s="122" t="s">
        <v>81</v>
      </c>
      <c r="H5" s="156" t="s">
        <v>82</v>
      </c>
      <c r="I5" s="102"/>
    </row>
    <row r="6" spans="1:9" s="91" customFormat="1" ht="31.5" customHeight="1">
      <c r="A6" s="108" t="s">
        <v>65</v>
      </c>
      <c r="B6" s="108" t="s">
        <v>65</v>
      </c>
      <c r="C6" s="109" t="s">
        <v>65</v>
      </c>
      <c r="D6" s="110"/>
      <c r="E6" s="109">
        <f aca="true" t="shared" si="0" ref="E6:E11">SUM(F6:I6)</f>
        <v>220.50000000000003</v>
      </c>
      <c r="F6" s="111">
        <f>SUM(F7:F11)</f>
        <v>178.8</v>
      </c>
      <c r="G6" s="111">
        <f>SUM(G7:G11)</f>
        <v>2.9</v>
      </c>
      <c r="H6" s="111">
        <f>SUM(H7:H11)</f>
        <v>27.8</v>
      </c>
      <c r="I6" s="111">
        <f>SUM(I7:I11)</f>
        <v>11</v>
      </c>
    </row>
    <row r="7" spans="1:9" s="92" customFormat="1" ht="27.75" customHeight="1">
      <c r="A7" s="112" t="s">
        <v>66</v>
      </c>
      <c r="B7" s="112" t="s">
        <v>67</v>
      </c>
      <c r="C7" s="113" t="s">
        <v>68</v>
      </c>
      <c r="D7" s="114" t="s">
        <v>69</v>
      </c>
      <c r="E7" s="109">
        <f t="shared" si="0"/>
        <v>206.60000000000002</v>
      </c>
      <c r="F7" s="115">
        <f>'部门收支预算总表'!D8</f>
        <v>178.8</v>
      </c>
      <c r="G7" s="115"/>
      <c r="H7" s="115">
        <f>'部门收支预算总表'!D9</f>
        <v>27.8</v>
      </c>
      <c r="I7" s="115"/>
    </row>
    <row r="8" spans="1:9" s="92" customFormat="1" ht="27.75" customHeight="1">
      <c r="A8" s="112" t="s">
        <v>66</v>
      </c>
      <c r="B8" s="112" t="s">
        <v>67</v>
      </c>
      <c r="C8" s="113" t="s">
        <v>70</v>
      </c>
      <c r="D8" s="114" t="s">
        <v>71</v>
      </c>
      <c r="E8" s="109">
        <f t="shared" si="0"/>
        <v>11</v>
      </c>
      <c r="F8" s="115"/>
      <c r="G8" s="115"/>
      <c r="H8" s="115"/>
      <c r="I8" s="115">
        <v>11</v>
      </c>
    </row>
    <row r="9" spans="1:9" s="92" customFormat="1" ht="27.75" customHeight="1">
      <c r="A9" s="112" t="s">
        <v>72</v>
      </c>
      <c r="B9" s="112" t="s">
        <v>73</v>
      </c>
      <c r="C9" s="113" t="s">
        <v>68</v>
      </c>
      <c r="D9" s="114" t="s">
        <v>74</v>
      </c>
      <c r="E9" s="109">
        <f t="shared" si="0"/>
        <v>2.9</v>
      </c>
      <c r="F9" s="115"/>
      <c r="G9" s="115">
        <f>'部门收支预算总表'!D10</f>
        <v>2.9</v>
      </c>
      <c r="H9" s="115"/>
      <c r="I9" s="115"/>
    </row>
    <row r="10" spans="1:9" s="93" customFormat="1" ht="27.75" customHeight="1">
      <c r="A10" s="116"/>
      <c r="B10" s="116"/>
      <c r="C10" s="117"/>
      <c r="D10" s="118"/>
      <c r="E10" s="109">
        <f t="shared" si="0"/>
        <v>0</v>
      </c>
      <c r="F10" s="115"/>
      <c r="G10" s="115"/>
      <c r="H10" s="115"/>
      <c r="I10" s="115"/>
    </row>
    <row r="11" spans="1:9" s="93" customFormat="1" ht="27.75" customHeight="1">
      <c r="A11" s="116"/>
      <c r="B11" s="116"/>
      <c r="C11" s="117"/>
      <c r="D11" s="118"/>
      <c r="E11" s="109">
        <f t="shared" si="0"/>
        <v>0</v>
      </c>
      <c r="F11" s="115"/>
      <c r="G11" s="115"/>
      <c r="H11" s="115"/>
      <c r="I11" s="115"/>
    </row>
    <row r="12" s="91" customFormat="1" ht="11.25"/>
    <row r="13" s="91" customFormat="1" ht="11.25"/>
    <row r="14" s="91" customFormat="1" ht="11.25"/>
    <row r="15" s="91" customFormat="1" ht="11.25"/>
    <row r="16" s="91" customFormat="1" ht="11.25"/>
    <row r="17" s="91" customFormat="1" ht="11.25"/>
    <row r="18" s="91" customFormat="1" ht="11.25"/>
    <row r="19" s="91" customFormat="1" ht="11.25"/>
    <row r="20" s="91" customFormat="1" ht="11.25"/>
    <row r="21" s="91" customFormat="1" ht="11.25"/>
    <row r="22" s="91" customFormat="1" ht="11.25"/>
    <row r="23" s="91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0">
      <selection activeCell="F5" sqref="F5"/>
    </sheetView>
  </sheetViews>
  <sheetFormatPr defaultColWidth="9.16015625" defaultRowHeight="11.25"/>
  <cols>
    <col min="1" max="1" width="40.33203125" style="127" customWidth="1"/>
    <col min="2" max="4" width="36.66015625" style="127" customWidth="1"/>
    <col min="5" max="242" width="9.16015625" style="127" customWidth="1"/>
    <col min="243" max="16384" width="9.16015625" style="128" customWidth="1"/>
  </cols>
  <sheetData>
    <row r="1" spans="1:241" ht="24.75" customHeight="1">
      <c r="A1" s="129"/>
      <c r="B1" s="130"/>
      <c r="C1" s="130"/>
      <c r="D1" s="130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</row>
    <row r="2" spans="1:241" ht="24.75" customHeight="1">
      <c r="A2" s="132" t="s">
        <v>83</v>
      </c>
      <c r="B2" s="132"/>
      <c r="C2" s="132"/>
      <c r="D2" s="132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</row>
    <row r="3" spans="1:241" ht="24.75" customHeight="1">
      <c r="A3" s="133"/>
      <c r="D3" s="134" t="s">
        <v>1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</row>
    <row r="4" spans="1:241" ht="24.75" customHeight="1">
      <c r="A4" s="135" t="s">
        <v>4</v>
      </c>
      <c r="B4" s="135" t="s">
        <v>5</v>
      </c>
      <c r="C4" s="135" t="s">
        <v>6</v>
      </c>
      <c r="D4" s="136" t="s">
        <v>7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</row>
    <row r="5" spans="1:241" ht="41.25" customHeight="1">
      <c r="A5" s="135"/>
      <c r="B5" s="137"/>
      <c r="C5" s="135"/>
      <c r="D5" s="136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</row>
    <row r="6" spans="1:241" s="126" customFormat="1" ht="24.75" customHeight="1">
      <c r="A6" s="138" t="s">
        <v>23</v>
      </c>
      <c r="B6" s="139">
        <f>'部门收支预算总表'!B7</f>
        <v>220.50000000000003</v>
      </c>
      <c r="C6" s="140" t="s">
        <v>24</v>
      </c>
      <c r="D6" s="139">
        <f>SUM(D7:D9)</f>
        <v>209.50000000000003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</row>
    <row r="7" spans="1:241" s="126" customFormat="1" ht="24.75" customHeight="1">
      <c r="A7" s="138" t="s">
        <v>25</v>
      </c>
      <c r="B7" s="139"/>
      <c r="C7" s="142" t="s">
        <v>26</v>
      </c>
      <c r="D7" s="139">
        <f>'部门收支预算总表'!D8</f>
        <v>178.8</v>
      </c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</row>
    <row r="8" spans="1:241" s="126" customFormat="1" ht="24.75" customHeight="1">
      <c r="A8" s="138" t="s">
        <v>27</v>
      </c>
      <c r="B8" s="139"/>
      <c r="C8" s="143" t="s">
        <v>28</v>
      </c>
      <c r="D8" s="139">
        <f>'部门收支预算总表'!D9</f>
        <v>27.8</v>
      </c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</row>
    <row r="9" spans="1:241" s="126" customFormat="1" ht="24.75" customHeight="1">
      <c r="A9" s="138" t="s">
        <v>29</v>
      </c>
      <c r="B9" s="139"/>
      <c r="C9" s="143" t="s">
        <v>30</v>
      </c>
      <c r="D9" s="139">
        <f>'部门收支预算总表'!D10</f>
        <v>2.9</v>
      </c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</row>
    <row r="10" spans="1:241" s="126" customFormat="1" ht="24.75" customHeight="1">
      <c r="A10" s="138" t="s">
        <v>31</v>
      </c>
      <c r="B10" s="139"/>
      <c r="C10" s="143" t="s">
        <v>32</v>
      </c>
      <c r="D10" s="139">
        <f>SUM(D11:D19)</f>
        <v>11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</row>
    <row r="11" spans="1:241" s="126" customFormat="1" ht="30" customHeight="1">
      <c r="A11" s="138" t="s">
        <v>33</v>
      </c>
      <c r="B11" s="139"/>
      <c r="C11" s="144" t="s">
        <v>34</v>
      </c>
      <c r="D11" s="139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</row>
    <row r="12" spans="1:241" s="126" customFormat="1" ht="24.75" customHeight="1">
      <c r="A12" s="138" t="s">
        <v>35</v>
      </c>
      <c r="B12" s="139"/>
      <c r="C12" s="145" t="s">
        <v>36</v>
      </c>
      <c r="D12" s="139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</row>
    <row r="13" spans="1:241" s="126" customFormat="1" ht="28.5" customHeight="1">
      <c r="A13" s="138" t="s">
        <v>37</v>
      </c>
      <c r="B13" s="139"/>
      <c r="C13" s="145" t="s">
        <v>38</v>
      </c>
      <c r="D13" s="139">
        <v>11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</row>
    <row r="14" spans="1:241" s="126" customFormat="1" ht="24.75" customHeight="1">
      <c r="A14" s="146" t="s">
        <v>39</v>
      </c>
      <c r="B14" s="139"/>
      <c r="C14" s="145" t="s">
        <v>40</v>
      </c>
      <c r="D14" s="139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</row>
    <row r="15" spans="1:241" s="126" customFormat="1" ht="24.75" customHeight="1">
      <c r="A15" s="147" t="s">
        <v>41</v>
      </c>
      <c r="B15" s="148"/>
      <c r="C15" s="149" t="s">
        <v>42</v>
      </c>
      <c r="D15" s="139">
        <v>0</v>
      </c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</row>
    <row r="16" spans="1:241" s="126" customFormat="1" ht="24.75" customHeight="1">
      <c r="A16" s="150" t="s">
        <v>43</v>
      </c>
      <c r="B16" s="148"/>
      <c r="C16" s="149" t="s">
        <v>44</v>
      </c>
      <c r="D16" s="139">
        <v>0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</row>
    <row r="17" spans="1:241" s="126" customFormat="1" ht="24.75" customHeight="1">
      <c r="A17" s="147" t="s">
        <v>45</v>
      </c>
      <c r="B17" s="148"/>
      <c r="C17" s="149" t="s">
        <v>46</v>
      </c>
      <c r="D17" s="139">
        <v>0</v>
      </c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</row>
    <row r="18" spans="1:241" ht="24" customHeight="1">
      <c r="A18" s="150"/>
      <c r="B18" s="148"/>
      <c r="C18" s="151" t="s">
        <v>47</v>
      </c>
      <c r="D18" s="139">
        <v>0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</row>
    <row r="19" spans="1:241" ht="24" customHeight="1">
      <c r="A19" s="152" t="s">
        <v>48</v>
      </c>
      <c r="B19" s="148">
        <f>SUM(B6:B18)</f>
        <v>220.50000000000003</v>
      </c>
      <c r="C19" s="151" t="s">
        <v>49</v>
      </c>
      <c r="D19" s="139">
        <v>0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</row>
    <row r="20" spans="1:241" s="126" customFormat="1" ht="27" customHeight="1">
      <c r="A20" s="153" t="s">
        <v>50</v>
      </c>
      <c r="B20" s="148"/>
      <c r="C20" s="151"/>
      <c r="D20" s="148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</row>
    <row r="21" spans="1:241" s="126" customFormat="1" ht="24" customHeight="1">
      <c r="A21" s="153" t="s">
        <v>51</v>
      </c>
      <c r="B21" s="148"/>
      <c r="C21" s="151"/>
      <c r="D21" s="148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</row>
    <row r="22" spans="1:241" ht="20.25" customHeight="1">
      <c r="A22" s="153"/>
      <c r="B22" s="148"/>
      <c r="C22" s="151"/>
      <c r="D22" s="148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</row>
    <row r="23" spans="1:241" s="126" customFormat="1" ht="21" customHeight="1">
      <c r="A23" s="154" t="s">
        <v>52</v>
      </c>
      <c r="B23" s="148">
        <f>SUM(B19:B21)</f>
        <v>220.50000000000003</v>
      </c>
      <c r="C23" s="155" t="s">
        <v>53</v>
      </c>
      <c r="D23" s="148">
        <f>D6+D10</f>
        <v>220.50000000000003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</row>
    <row r="24" spans="6:241" ht="19.5" customHeight="1"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F1">
      <selection activeCell="L5" sqref="L5:L6"/>
    </sheetView>
  </sheetViews>
  <sheetFormatPr defaultColWidth="9.16015625" defaultRowHeight="11.25"/>
  <cols>
    <col min="1" max="1" width="9" style="91" customWidth="1"/>
    <col min="2" max="2" width="8" style="91" customWidth="1"/>
    <col min="3" max="3" width="8.5" style="91" customWidth="1"/>
    <col min="4" max="4" width="32.33203125" style="91" customWidth="1"/>
    <col min="5" max="5" width="20.16015625" style="91" customWidth="1"/>
    <col min="6" max="10" width="23.83203125" style="91" customWidth="1"/>
    <col min="11" max="17" width="19.16015625" style="91" customWidth="1"/>
    <col min="18" max="20" width="9.16015625" style="91" customWidth="1"/>
    <col min="21" max="21" width="10" style="91" bestFit="1" customWidth="1"/>
    <col min="22" max="16384" width="9.16015625" style="91" customWidth="1"/>
  </cols>
  <sheetData>
    <row r="1" spans="1:5" ht="18.75" customHeight="1">
      <c r="A1" s="94"/>
      <c r="B1" s="95"/>
      <c r="E1" s="96"/>
    </row>
    <row r="2" spans="1:17" ht="25.5" customHeight="1">
      <c r="A2" s="97" t="s">
        <v>84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2:17" ht="17.25" customHeight="1">
      <c r="B3" s="93"/>
      <c r="Q3" s="119" t="s">
        <v>1</v>
      </c>
    </row>
    <row r="4" spans="1:17" ht="22.5" customHeight="1">
      <c r="A4" s="98" t="s">
        <v>56</v>
      </c>
      <c r="B4" s="99"/>
      <c r="C4" s="100"/>
      <c r="D4" s="101" t="s">
        <v>76</v>
      </c>
      <c r="E4" s="102" t="s">
        <v>77</v>
      </c>
      <c r="F4" s="103" t="s">
        <v>78</v>
      </c>
      <c r="G4" s="104"/>
      <c r="H4" s="104"/>
      <c r="I4" s="104"/>
      <c r="J4" s="104"/>
      <c r="K4" s="104"/>
      <c r="L4" s="104"/>
      <c r="M4" s="104"/>
      <c r="N4" s="104"/>
      <c r="O4" s="120"/>
      <c r="P4" s="121"/>
      <c r="Q4" s="102" t="s">
        <v>79</v>
      </c>
    </row>
    <row r="5" spans="1:17" ht="31.5" customHeight="1">
      <c r="A5" s="105" t="s">
        <v>62</v>
      </c>
      <c r="B5" s="105" t="s">
        <v>63</v>
      </c>
      <c r="C5" s="106" t="s">
        <v>64</v>
      </c>
      <c r="D5" s="107"/>
      <c r="E5" s="102"/>
      <c r="F5" s="106" t="s">
        <v>80</v>
      </c>
      <c r="G5" s="106"/>
      <c r="H5" s="106"/>
      <c r="I5" s="106"/>
      <c r="J5" s="106"/>
      <c r="K5" s="106"/>
      <c r="L5" s="122" t="s">
        <v>81</v>
      </c>
      <c r="M5" s="124" t="s">
        <v>82</v>
      </c>
      <c r="N5" s="125"/>
      <c r="O5" s="125"/>
      <c r="P5" s="125"/>
      <c r="Q5" s="102"/>
    </row>
    <row r="6" spans="1:17" ht="27" customHeight="1">
      <c r="A6" s="106"/>
      <c r="B6" s="106"/>
      <c r="C6" s="106"/>
      <c r="D6" s="107"/>
      <c r="E6" s="102"/>
      <c r="F6" s="106" t="s">
        <v>85</v>
      </c>
      <c r="G6" s="106" t="s">
        <v>86</v>
      </c>
      <c r="H6" s="106" t="s">
        <v>87</v>
      </c>
      <c r="I6" s="106" t="s">
        <v>88</v>
      </c>
      <c r="J6" s="106" t="s">
        <v>89</v>
      </c>
      <c r="K6" s="106" t="s">
        <v>90</v>
      </c>
      <c r="L6" s="122" t="s">
        <v>91</v>
      </c>
      <c r="M6" s="101" t="s">
        <v>92</v>
      </c>
      <c r="N6" s="101" t="s">
        <v>93</v>
      </c>
      <c r="O6" s="101" t="s">
        <v>94</v>
      </c>
      <c r="P6" s="101" t="s">
        <v>95</v>
      </c>
      <c r="Q6" s="102"/>
    </row>
    <row r="7" spans="1:17" ht="31.5" customHeight="1">
      <c r="A7" s="108" t="s">
        <v>65</v>
      </c>
      <c r="B7" s="108" t="s">
        <v>65</v>
      </c>
      <c r="C7" s="109" t="s">
        <v>65</v>
      </c>
      <c r="D7" s="110"/>
      <c r="E7" s="109">
        <f aca="true" t="shared" si="0" ref="E7:E12">SUM(F7:Q7)</f>
        <v>220.50000000000003</v>
      </c>
      <c r="F7" s="111">
        <f>SUM(F8:F12)</f>
        <v>89.8</v>
      </c>
      <c r="G7" s="111">
        <f aca="true" t="shared" si="1" ref="G7:Q7">SUM(G8:G12)</f>
        <v>38.5</v>
      </c>
      <c r="H7" s="111">
        <f t="shared" si="1"/>
        <v>25.6</v>
      </c>
      <c r="I7" s="111">
        <f t="shared" si="1"/>
        <v>7.7</v>
      </c>
      <c r="J7" s="111">
        <f t="shared" si="1"/>
        <v>4.4</v>
      </c>
      <c r="K7" s="111">
        <f t="shared" si="1"/>
        <v>12.8</v>
      </c>
      <c r="L7" s="111">
        <f t="shared" si="1"/>
        <v>2.9</v>
      </c>
      <c r="M7" s="111">
        <f t="shared" si="1"/>
        <v>6.3</v>
      </c>
      <c r="N7" s="111">
        <f t="shared" si="1"/>
        <v>0.2</v>
      </c>
      <c r="O7" s="111">
        <f t="shared" si="1"/>
        <v>21.3</v>
      </c>
      <c r="P7" s="111">
        <f t="shared" si="1"/>
        <v>0</v>
      </c>
      <c r="Q7" s="111">
        <f t="shared" si="1"/>
        <v>11</v>
      </c>
    </row>
    <row r="8" spans="1:17" s="92" customFormat="1" ht="27.75" customHeight="1">
      <c r="A8" s="112" t="s">
        <v>66</v>
      </c>
      <c r="B8" s="112" t="s">
        <v>67</v>
      </c>
      <c r="C8" s="113" t="s">
        <v>68</v>
      </c>
      <c r="D8" s="114" t="s">
        <v>69</v>
      </c>
      <c r="E8" s="109">
        <f t="shared" si="0"/>
        <v>206.60000000000002</v>
      </c>
      <c r="F8" s="115">
        <v>89.8</v>
      </c>
      <c r="G8" s="115">
        <v>38.5</v>
      </c>
      <c r="H8" s="115">
        <v>25.6</v>
      </c>
      <c r="I8" s="115">
        <v>7.7</v>
      </c>
      <c r="J8" s="115">
        <v>4.4</v>
      </c>
      <c r="K8" s="115">
        <v>12.8</v>
      </c>
      <c r="L8" s="115"/>
      <c r="M8" s="115">
        <v>6.3</v>
      </c>
      <c r="N8" s="115">
        <v>0.2</v>
      </c>
      <c r="O8" s="115">
        <v>21.3</v>
      </c>
      <c r="P8" s="115"/>
      <c r="Q8" s="115"/>
    </row>
    <row r="9" spans="1:17" s="92" customFormat="1" ht="27.75" customHeight="1">
      <c r="A9" s="112" t="s">
        <v>66</v>
      </c>
      <c r="B9" s="112" t="s">
        <v>67</v>
      </c>
      <c r="C9" s="113" t="s">
        <v>70</v>
      </c>
      <c r="D9" s="114" t="s">
        <v>71</v>
      </c>
      <c r="E9" s="109">
        <f t="shared" si="0"/>
        <v>11</v>
      </c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>
        <v>11</v>
      </c>
    </row>
    <row r="10" spans="1:17" s="92" customFormat="1" ht="27.75" customHeight="1">
      <c r="A10" s="112" t="s">
        <v>72</v>
      </c>
      <c r="B10" s="112" t="s">
        <v>73</v>
      </c>
      <c r="C10" s="113" t="s">
        <v>68</v>
      </c>
      <c r="D10" s="114" t="s">
        <v>74</v>
      </c>
      <c r="E10" s="109">
        <f t="shared" si="0"/>
        <v>2.9</v>
      </c>
      <c r="F10" s="115"/>
      <c r="G10" s="115"/>
      <c r="H10" s="115"/>
      <c r="I10" s="115"/>
      <c r="J10" s="115"/>
      <c r="K10" s="115"/>
      <c r="L10" s="115">
        <v>2.9</v>
      </c>
      <c r="M10" s="115"/>
      <c r="N10" s="115"/>
      <c r="O10" s="115"/>
      <c r="P10" s="115"/>
      <c r="Q10" s="115"/>
    </row>
    <row r="11" spans="1:17" s="93" customFormat="1" ht="27.75" customHeight="1">
      <c r="A11" s="116"/>
      <c r="B11" s="116"/>
      <c r="C11" s="117"/>
      <c r="D11" s="118"/>
      <c r="E11" s="109">
        <f t="shared" si="0"/>
        <v>0</v>
      </c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7" s="93" customFormat="1" ht="27.75" customHeight="1">
      <c r="A12" s="116"/>
      <c r="B12" s="116"/>
      <c r="C12" s="117"/>
      <c r="D12" s="118"/>
      <c r="E12" s="109">
        <f t="shared" si="0"/>
        <v>0</v>
      </c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"/>
  <sheetViews>
    <sheetView zoomScaleSheetLayoutView="100" workbookViewId="0" topLeftCell="F1">
      <selection activeCell="L5" sqref="L5:L7"/>
    </sheetView>
  </sheetViews>
  <sheetFormatPr defaultColWidth="9.16015625" defaultRowHeight="11.25"/>
  <cols>
    <col min="1" max="1" width="9" style="91" customWidth="1"/>
    <col min="2" max="2" width="8" style="91" customWidth="1"/>
    <col min="3" max="3" width="8.5" style="91" customWidth="1"/>
    <col min="4" max="4" width="32.33203125" style="91" customWidth="1"/>
    <col min="5" max="5" width="20.16015625" style="91" customWidth="1"/>
    <col min="6" max="10" width="23.83203125" style="91" customWidth="1"/>
    <col min="11" max="16" width="19.16015625" style="91" customWidth="1"/>
    <col min="17" max="19" width="9.16015625" style="91" customWidth="1"/>
    <col min="20" max="20" width="10" style="91" bestFit="1" customWidth="1"/>
    <col min="21" max="16384" width="9.16015625" style="91" customWidth="1"/>
  </cols>
  <sheetData>
    <row r="1" spans="1:6" s="91" customFormat="1" ht="18.75" customHeight="1">
      <c r="A1" s="94"/>
      <c r="B1" s="95"/>
      <c r="E1" s="96"/>
      <c r="F1" s="91">
        <v>0</v>
      </c>
    </row>
    <row r="2" spans="1:16" s="91" customFormat="1" ht="25.5" customHeight="1">
      <c r="A2" s="97" t="s">
        <v>96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2:16" s="91" customFormat="1" ht="17.25" customHeight="1">
      <c r="B3" s="93"/>
      <c r="P3" s="119" t="s">
        <v>1</v>
      </c>
    </row>
    <row r="4" spans="1:16" s="91" customFormat="1" ht="22.5" customHeight="1">
      <c r="A4" s="98" t="s">
        <v>56</v>
      </c>
      <c r="B4" s="99"/>
      <c r="C4" s="100"/>
      <c r="D4" s="101" t="s">
        <v>76</v>
      </c>
      <c r="E4" s="102" t="s">
        <v>77</v>
      </c>
      <c r="F4" s="103" t="s">
        <v>78</v>
      </c>
      <c r="G4" s="104"/>
      <c r="H4" s="104"/>
      <c r="I4" s="104"/>
      <c r="J4" s="104"/>
      <c r="K4" s="104"/>
      <c r="L4" s="104"/>
      <c r="M4" s="104"/>
      <c r="N4" s="104"/>
      <c r="O4" s="120"/>
      <c r="P4" s="121"/>
    </row>
    <row r="5" spans="1:16" s="91" customFormat="1" ht="31.5" customHeight="1">
      <c r="A5" s="105" t="s">
        <v>62</v>
      </c>
      <c r="B5" s="105" t="s">
        <v>63</v>
      </c>
      <c r="C5" s="106" t="s">
        <v>64</v>
      </c>
      <c r="D5" s="107"/>
      <c r="E5" s="102"/>
      <c r="F5" s="106" t="s">
        <v>80</v>
      </c>
      <c r="G5" s="106"/>
      <c r="H5" s="106"/>
      <c r="I5" s="106"/>
      <c r="J5" s="106"/>
      <c r="K5" s="106"/>
      <c r="L5" s="122" t="s">
        <v>81</v>
      </c>
      <c r="M5" s="106" t="s">
        <v>82</v>
      </c>
      <c r="N5" s="106"/>
      <c r="O5" s="106"/>
      <c r="P5" s="106"/>
    </row>
    <row r="6" spans="1:16" s="91" customFormat="1" ht="27" customHeight="1">
      <c r="A6" s="106"/>
      <c r="B6" s="106"/>
      <c r="C6" s="106"/>
      <c r="D6" s="107"/>
      <c r="E6" s="102"/>
      <c r="F6" s="106" t="s">
        <v>85</v>
      </c>
      <c r="G6" s="106" t="s">
        <v>86</v>
      </c>
      <c r="H6" s="106" t="s">
        <v>87</v>
      </c>
      <c r="I6" s="106" t="s">
        <v>88</v>
      </c>
      <c r="J6" s="106" t="s">
        <v>89</v>
      </c>
      <c r="K6" s="106" t="s">
        <v>90</v>
      </c>
      <c r="L6" s="122" t="s">
        <v>91</v>
      </c>
      <c r="M6" s="106" t="s">
        <v>92</v>
      </c>
      <c r="N6" s="106" t="s">
        <v>93</v>
      </c>
      <c r="O6" s="106" t="s">
        <v>94</v>
      </c>
      <c r="P6" s="106" t="s">
        <v>95</v>
      </c>
    </row>
    <row r="7" spans="1:16" s="91" customFormat="1" ht="31.5" customHeight="1">
      <c r="A7" s="108" t="s">
        <v>65</v>
      </c>
      <c r="B7" s="108" t="s">
        <v>65</v>
      </c>
      <c r="C7" s="109" t="s">
        <v>65</v>
      </c>
      <c r="D7" s="110"/>
      <c r="E7" s="109">
        <f>SUM(F7:P7)</f>
        <v>209.50000000000003</v>
      </c>
      <c r="F7" s="111">
        <f>SUM(F8:F10)</f>
        <v>89.8</v>
      </c>
      <c r="G7" s="111">
        <f aca="true" t="shared" si="0" ref="G7:P7">SUM(G8:G10)</f>
        <v>38.5</v>
      </c>
      <c r="H7" s="111">
        <f t="shared" si="0"/>
        <v>25.6</v>
      </c>
      <c r="I7" s="111">
        <f t="shared" si="0"/>
        <v>7.7</v>
      </c>
      <c r="J7" s="111">
        <f t="shared" si="0"/>
        <v>4.4</v>
      </c>
      <c r="K7" s="111">
        <f t="shared" si="0"/>
        <v>12.8</v>
      </c>
      <c r="L7" s="111">
        <f t="shared" si="0"/>
        <v>2.9</v>
      </c>
      <c r="M7" s="111">
        <f t="shared" si="0"/>
        <v>6.3</v>
      </c>
      <c r="N7" s="111">
        <f t="shared" si="0"/>
        <v>0.2</v>
      </c>
      <c r="O7" s="111">
        <f t="shared" si="0"/>
        <v>21.3</v>
      </c>
      <c r="P7" s="111">
        <f t="shared" si="0"/>
        <v>0</v>
      </c>
    </row>
    <row r="8" spans="1:17" s="92" customFormat="1" ht="27.75" customHeight="1">
      <c r="A8" s="112" t="s">
        <v>66</v>
      </c>
      <c r="B8" s="112" t="s">
        <v>67</v>
      </c>
      <c r="C8" s="113" t="s">
        <v>68</v>
      </c>
      <c r="D8" s="114" t="s">
        <v>69</v>
      </c>
      <c r="E8" s="115">
        <v>44</v>
      </c>
      <c r="F8" s="115">
        <v>89.8</v>
      </c>
      <c r="G8" s="115">
        <v>38.5</v>
      </c>
      <c r="H8" s="115">
        <v>25.6</v>
      </c>
      <c r="I8" s="115">
        <v>7.7</v>
      </c>
      <c r="J8" s="115">
        <v>4.4</v>
      </c>
      <c r="K8" s="115">
        <v>12.8</v>
      </c>
      <c r="L8" s="115"/>
      <c r="M8" s="115">
        <v>6.3</v>
      </c>
      <c r="N8" s="115">
        <v>0.2</v>
      </c>
      <c r="O8" s="115">
        <v>21.3</v>
      </c>
      <c r="P8" s="115"/>
      <c r="Q8" s="123"/>
    </row>
    <row r="9" spans="1:17" s="93" customFormat="1" ht="27.75" customHeight="1">
      <c r="A9" s="112" t="s">
        <v>72</v>
      </c>
      <c r="B9" s="112" t="s">
        <v>73</v>
      </c>
      <c r="C9" s="113" t="s">
        <v>68</v>
      </c>
      <c r="D9" s="114" t="s">
        <v>74</v>
      </c>
      <c r="E9" s="109">
        <f>SUM(F9:P9)</f>
        <v>2.9</v>
      </c>
      <c r="F9" s="115"/>
      <c r="G9" s="115"/>
      <c r="H9" s="115"/>
      <c r="I9" s="115"/>
      <c r="J9" s="115"/>
      <c r="K9" s="115"/>
      <c r="L9" s="115">
        <v>2.9</v>
      </c>
      <c r="M9" s="115"/>
      <c r="N9" s="115"/>
      <c r="O9" s="115"/>
      <c r="P9" s="115"/>
      <c r="Q9" s="123"/>
    </row>
    <row r="10" spans="1:16" s="93" customFormat="1" ht="27.75" customHeight="1">
      <c r="A10" s="116"/>
      <c r="B10" s="116"/>
      <c r="C10" s="117"/>
      <c r="D10" s="118"/>
      <c r="E10" s="109">
        <f>SUM(F10:P10)</f>
        <v>0</v>
      </c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1" width="44.83203125" style="0" customWidth="1"/>
    <col min="2" max="4" width="35" style="0" customWidth="1"/>
  </cols>
  <sheetData>
    <row r="1" ht="26.25" customHeight="1">
      <c r="A1" s="79"/>
    </row>
    <row r="2" spans="1:4" ht="46.5" customHeight="1">
      <c r="A2" s="80" t="s">
        <v>97</v>
      </c>
      <c r="B2" s="80"/>
      <c r="C2" s="80"/>
      <c r="D2" s="80"/>
    </row>
    <row r="3" spans="1:4" s="79" customFormat="1" ht="24" customHeight="1">
      <c r="A3" s="81"/>
      <c r="B3" s="82"/>
      <c r="C3" s="83"/>
      <c r="D3" s="83" t="s">
        <v>1</v>
      </c>
    </row>
    <row r="4" spans="1:4" s="79" customFormat="1" ht="38.25" customHeight="1">
      <c r="A4" s="5" t="s">
        <v>98</v>
      </c>
      <c r="B4" s="5" t="s">
        <v>99</v>
      </c>
      <c r="C4" s="5" t="s">
        <v>100</v>
      </c>
      <c r="D4" s="5" t="s">
        <v>101</v>
      </c>
    </row>
    <row r="5" spans="1:4" s="79" customFormat="1" ht="25.5" customHeight="1">
      <c r="A5" s="84" t="s">
        <v>102</v>
      </c>
      <c r="B5" s="85">
        <v>0</v>
      </c>
      <c r="C5" s="85"/>
      <c r="D5" s="85"/>
    </row>
    <row r="6" spans="1:4" s="79" customFormat="1" ht="25.5" customHeight="1">
      <c r="A6" s="84" t="s">
        <v>103</v>
      </c>
      <c r="B6" s="86"/>
      <c r="C6" s="86"/>
      <c r="D6" s="87"/>
    </row>
    <row r="7" spans="1:4" s="79" customFormat="1" ht="25.5" customHeight="1">
      <c r="A7" s="84" t="s">
        <v>104</v>
      </c>
      <c r="B7" s="86"/>
      <c r="C7" s="86"/>
      <c r="D7" s="87"/>
    </row>
    <row r="8" spans="1:4" s="79" customFormat="1" ht="25.5" customHeight="1">
      <c r="A8" s="84" t="s">
        <v>105</v>
      </c>
      <c r="B8" s="86"/>
      <c r="C8" s="86"/>
      <c r="D8" s="87"/>
    </row>
    <row r="9" spans="1:4" s="79" customFormat="1" ht="25.5" customHeight="1">
      <c r="A9" s="84" t="s">
        <v>106</v>
      </c>
      <c r="B9" s="86"/>
      <c r="C9" s="86"/>
      <c r="D9" s="87"/>
    </row>
    <row r="10" spans="1:4" s="79" customFormat="1" ht="25.5" customHeight="1">
      <c r="A10" s="88" t="s">
        <v>11</v>
      </c>
      <c r="B10" s="86">
        <f>B5+B6+B8+B9</f>
        <v>0</v>
      </c>
      <c r="C10" s="86">
        <f>SUM(C5:C9)</f>
        <v>0</v>
      </c>
      <c r="D10" s="87"/>
    </row>
    <row r="11" spans="1:4" ht="145.5" customHeight="1">
      <c r="A11" s="89" t="s">
        <v>107</v>
      </c>
      <c r="B11" s="90"/>
      <c r="C11" s="90"/>
      <c r="D11" s="90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5" sqref="L15"/>
    </sheetView>
  </sheetViews>
  <sheetFormatPr defaultColWidth="12" defaultRowHeight="11.25"/>
  <cols>
    <col min="1" max="1" width="77.5" style="65" customWidth="1"/>
    <col min="2" max="2" width="44" style="65" customWidth="1"/>
    <col min="3" max="254" width="12" style="65" customWidth="1"/>
    <col min="255" max="16384" width="12" style="28" customWidth="1"/>
  </cols>
  <sheetData>
    <row r="1" s="65" customFormat="1" ht="14.25"/>
    <row r="2" spans="1:2" s="65" customFormat="1" ht="18" customHeight="1">
      <c r="A2" s="67" t="s">
        <v>108</v>
      </c>
      <c r="B2" s="67"/>
    </row>
    <row r="3" s="65" customFormat="1" ht="14.25" customHeight="1">
      <c r="B3" s="65" t="s">
        <v>1</v>
      </c>
    </row>
    <row r="4" spans="1:2" s="65" customFormat="1" ht="31.5" customHeight="1">
      <c r="A4" s="68" t="s">
        <v>109</v>
      </c>
      <c r="B4" s="69"/>
    </row>
    <row r="5" spans="1:2" s="65" customFormat="1" ht="19.5" customHeight="1">
      <c r="A5" s="70" t="s">
        <v>110</v>
      </c>
      <c r="B5" s="70" t="s">
        <v>111</v>
      </c>
    </row>
    <row r="6" spans="1:2" s="65" customFormat="1" ht="19.5" customHeight="1">
      <c r="A6" s="7" t="s">
        <v>112</v>
      </c>
      <c r="B6" s="71"/>
    </row>
    <row r="7" spans="1:2" s="65" customFormat="1" ht="19.5" customHeight="1">
      <c r="A7" s="72" t="s">
        <v>113</v>
      </c>
      <c r="B7" s="73"/>
    </row>
    <row r="8" spans="1:2" s="65" customFormat="1" ht="19.5" customHeight="1">
      <c r="A8" s="72" t="s">
        <v>114</v>
      </c>
      <c r="B8" s="74"/>
    </row>
    <row r="9" spans="1:2" s="65" customFormat="1" ht="19.5" customHeight="1">
      <c r="A9" s="72" t="s">
        <v>115</v>
      </c>
      <c r="B9" s="74"/>
    </row>
    <row r="10" spans="1:2" s="65" customFormat="1" ht="19.5" customHeight="1">
      <c r="A10" s="72" t="s">
        <v>116</v>
      </c>
      <c r="B10" s="74"/>
    </row>
    <row r="11" spans="1:2" s="65" customFormat="1" ht="19.5" customHeight="1">
      <c r="A11" s="72" t="s">
        <v>117</v>
      </c>
      <c r="B11" s="74"/>
    </row>
    <row r="12" spans="1:2" s="65" customFormat="1" ht="19.5" customHeight="1">
      <c r="A12" s="7" t="s">
        <v>118</v>
      </c>
      <c r="B12" s="73"/>
    </row>
    <row r="13" spans="1:2" s="65" customFormat="1" ht="19.5" customHeight="1">
      <c r="A13" s="72" t="s">
        <v>119</v>
      </c>
      <c r="B13" s="73"/>
    </row>
    <row r="14" spans="1:2" s="65" customFormat="1" ht="19.5" customHeight="1">
      <c r="A14" s="72" t="s">
        <v>120</v>
      </c>
      <c r="B14" s="74"/>
    </row>
    <row r="15" spans="1:2" s="65" customFormat="1" ht="19.5" customHeight="1">
      <c r="A15" s="72" t="s">
        <v>121</v>
      </c>
      <c r="B15" s="74"/>
    </row>
    <row r="16" spans="1:2" s="65" customFormat="1" ht="19.5" customHeight="1">
      <c r="A16" s="72" t="s">
        <v>122</v>
      </c>
      <c r="B16" s="74"/>
    </row>
    <row r="17" spans="1:2" s="65" customFormat="1" ht="19.5" customHeight="1">
      <c r="A17" s="72" t="s">
        <v>123</v>
      </c>
      <c r="B17" s="73"/>
    </row>
    <row r="18" spans="1:2" s="65" customFormat="1" ht="19.5" customHeight="1">
      <c r="A18" s="72" t="s">
        <v>120</v>
      </c>
      <c r="B18" s="74"/>
    </row>
    <row r="19" spans="1:2" s="65" customFormat="1" ht="19.5" customHeight="1">
      <c r="A19" s="72" t="s">
        <v>121</v>
      </c>
      <c r="B19" s="74"/>
    </row>
    <row r="20" spans="1:2" s="65" customFormat="1" ht="19.5" customHeight="1">
      <c r="A20" s="75" t="s">
        <v>124</v>
      </c>
      <c r="B20" s="74"/>
    </row>
    <row r="21" spans="1:2" s="65" customFormat="1" ht="19.5" customHeight="1">
      <c r="A21" s="7" t="s">
        <v>125</v>
      </c>
      <c r="B21" s="73"/>
    </row>
    <row r="22" spans="1:2" s="65" customFormat="1" ht="19.5" customHeight="1">
      <c r="A22" s="7" t="s">
        <v>126</v>
      </c>
      <c r="B22" s="74"/>
    </row>
    <row r="23" spans="1:2" s="65" customFormat="1" ht="19.5" customHeight="1">
      <c r="A23" s="7" t="s">
        <v>127</v>
      </c>
      <c r="B23" s="73"/>
    </row>
    <row r="24" spans="1:2" s="65" customFormat="1" ht="19.5" customHeight="1">
      <c r="A24" s="7" t="s">
        <v>128</v>
      </c>
      <c r="B24" s="74"/>
    </row>
    <row r="25" spans="1:2" s="65" customFormat="1" ht="19.5" customHeight="1">
      <c r="A25" s="7" t="s">
        <v>129</v>
      </c>
      <c r="B25" s="74"/>
    </row>
    <row r="26" spans="1:2" s="65" customFormat="1" ht="19.5" customHeight="1">
      <c r="A26" s="7" t="s">
        <v>130</v>
      </c>
      <c r="B26" s="74"/>
    </row>
    <row r="27" spans="1:2" s="65" customFormat="1" ht="19.5" customHeight="1">
      <c r="A27" s="7" t="s">
        <v>131</v>
      </c>
      <c r="B27" s="74"/>
    </row>
    <row r="28" spans="1:2" s="65" customFormat="1" ht="19.5" customHeight="1">
      <c r="A28" s="7" t="s">
        <v>132</v>
      </c>
      <c r="B28" s="73"/>
    </row>
    <row r="29" spans="1:2" s="65" customFormat="1" ht="19.5" customHeight="1">
      <c r="A29" s="7" t="s">
        <v>133</v>
      </c>
      <c r="B29" s="73"/>
    </row>
    <row r="30" spans="1:2" s="65" customFormat="1" ht="19.5" customHeight="1">
      <c r="A30" s="75" t="s">
        <v>134</v>
      </c>
      <c r="B30" s="74"/>
    </row>
    <row r="31" spans="1:2" s="65" customFormat="1" ht="19.5" customHeight="1">
      <c r="A31" s="75" t="s">
        <v>135</v>
      </c>
      <c r="B31" s="74"/>
    </row>
    <row r="32" spans="1:2" s="65" customFormat="1" ht="19.5" customHeight="1">
      <c r="A32" s="75" t="s">
        <v>136</v>
      </c>
      <c r="B32" s="74"/>
    </row>
    <row r="33" spans="1:2" s="65" customFormat="1" ht="19.5" customHeight="1">
      <c r="A33" s="75" t="s">
        <v>137</v>
      </c>
      <c r="B33" s="74"/>
    </row>
    <row r="34" spans="1:2" s="65" customFormat="1" ht="19.5" customHeight="1">
      <c r="A34" s="75" t="s">
        <v>138</v>
      </c>
      <c r="B34" s="74"/>
    </row>
    <row r="35" spans="1:2" s="65" customFormat="1" ht="19.5" customHeight="1">
      <c r="A35" s="75" t="s">
        <v>139</v>
      </c>
      <c r="B35" s="74"/>
    </row>
    <row r="36" spans="1:2" s="65" customFormat="1" ht="19.5" customHeight="1">
      <c r="A36" s="75" t="s">
        <v>140</v>
      </c>
      <c r="B36" s="74"/>
    </row>
    <row r="37" spans="1:2" s="65" customFormat="1" ht="19.5" customHeight="1">
      <c r="A37" s="75" t="s">
        <v>141</v>
      </c>
      <c r="B37" s="74"/>
    </row>
    <row r="38" spans="1:2" s="65" customFormat="1" ht="19.5" customHeight="1">
      <c r="A38" s="75" t="s">
        <v>142</v>
      </c>
      <c r="B38" s="74"/>
    </row>
    <row r="39" spans="1:2" s="66" customFormat="1" ht="19.5" customHeight="1">
      <c r="A39" s="76" t="s">
        <v>143</v>
      </c>
      <c r="B39" s="74"/>
    </row>
    <row r="40" spans="1:2" s="65" customFormat="1" ht="19.5" customHeight="1">
      <c r="A40" s="76" t="s">
        <v>144</v>
      </c>
      <c r="B40" s="74"/>
    </row>
    <row r="41" spans="1:2" s="65" customFormat="1" ht="19.5" customHeight="1">
      <c r="A41" s="75" t="s">
        <v>145</v>
      </c>
      <c r="B41" s="74"/>
    </row>
    <row r="42" spans="1:2" s="65" customFormat="1" ht="19.5" customHeight="1">
      <c r="A42" s="7" t="s">
        <v>146</v>
      </c>
      <c r="B42" s="73"/>
    </row>
    <row r="43" spans="1:2" s="65" customFormat="1" ht="19.5" customHeight="1">
      <c r="A43" s="75" t="s">
        <v>147</v>
      </c>
      <c r="B43" s="74"/>
    </row>
    <row r="44" spans="1:2" s="65" customFormat="1" ht="19.5" customHeight="1">
      <c r="A44" s="75" t="s">
        <v>148</v>
      </c>
      <c r="B44" s="74"/>
    </row>
    <row r="45" spans="1:2" s="65" customFormat="1" ht="19.5" customHeight="1">
      <c r="A45" s="75" t="s">
        <v>149</v>
      </c>
      <c r="B45" s="74"/>
    </row>
    <row r="46" spans="1:2" s="65" customFormat="1" ht="19.5" customHeight="1">
      <c r="A46" s="75" t="s">
        <v>150</v>
      </c>
      <c r="B46" s="74"/>
    </row>
    <row r="47" spans="1:2" s="65" customFormat="1" ht="19.5" customHeight="1">
      <c r="A47" s="75" t="s">
        <v>151</v>
      </c>
      <c r="B47" s="74"/>
    </row>
    <row r="48" spans="1:2" s="65" customFormat="1" ht="19.5" customHeight="1">
      <c r="A48" s="7" t="s">
        <v>152</v>
      </c>
      <c r="B48" s="73"/>
    </row>
    <row r="49" spans="1:2" s="65" customFormat="1" ht="19.5" customHeight="1">
      <c r="A49" s="75" t="s">
        <v>134</v>
      </c>
      <c r="B49" s="74"/>
    </row>
    <row r="50" spans="1:2" s="65" customFormat="1" ht="19.5" customHeight="1">
      <c r="A50" s="75" t="s">
        <v>135</v>
      </c>
      <c r="B50" s="74"/>
    </row>
    <row r="51" spans="1:2" s="65" customFormat="1" ht="19.5" customHeight="1">
      <c r="A51" s="75" t="s">
        <v>153</v>
      </c>
      <c r="B51" s="74"/>
    </row>
    <row r="52" spans="1:2" s="65" customFormat="1" ht="19.5" customHeight="1">
      <c r="A52" s="7" t="s">
        <v>154</v>
      </c>
      <c r="B52" s="74"/>
    </row>
    <row r="53" spans="1:2" s="65" customFormat="1" ht="19.5" customHeight="1">
      <c r="A53" s="7" t="s">
        <v>155</v>
      </c>
      <c r="B53" s="73"/>
    </row>
    <row r="54" spans="1:2" s="65" customFormat="1" ht="19.5" customHeight="1">
      <c r="A54" s="75" t="s">
        <v>147</v>
      </c>
      <c r="B54" s="74"/>
    </row>
    <row r="55" spans="1:2" s="65" customFormat="1" ht="19.5" customHeight="1">
      <c r="A55" s="75" t="s">
        <v>148</v>
      </c>
      <c r="B55" s="74"/>
    </row>
    <row r="56" spans="1:2" s="65" customFormat="1" ht="19.5" customHeight="1">
      <c r="A56" s="75" t="s">
        <v>149</v>
      </c>
      <c r="B56" s="74"/>
    </row>
    <row r="57" spans="1:2" s="65" customFormat="1" ht="19.5" customHeight="1">
      <c r="A57" s="75" t="s">
        <v>150</v>
      </c>
      <c r="B57" s="74"/>
    </row>
    <row r="58" spans="1:2" s="65" customFormat="1" ht="19.5" customHeight="1">
      <c r="A58" s="75" t="s">
        <v>156</v>
      </c>
      <c r="B58" s="74"/>
    </row>
    <row r="59" spans="1:2" s="65" customFormat="1" ht="19.5" customHeight="1">
      <c r="A59" s="7" t="s">
        <v>157</v>
      </c>
      <c r="B59" s="74"/>
    </row>
    <row r="60" spans="1:2" s="65" customFormat="1" ht="19.5" customHeight="1">
      <c r="A60" s="7" t="s">
        <v>158</v>
      </c>
      <c r="B60" s="73"/>
    </row>
    <row r="61" spans="1:2" s="65" customFormat="1" ht="19.5" customHeight="1">
      <c r="A61" s="75" t="s">
        <v>159</v>
      </c>
      <c r="B61" s="73"/>
    </row>
    <row r="62" spans="1:2" s="65" customFormat="1" ht="19.5" customHeight="1">
      <c r="A62" s="74" t="s">
        <v>160</v>
      </c>
      <c r="B62" s="74"/>
    </row>
    <row r="63" spans="1:2" s="65" customFormat="1" ht="19.5" customHeight="1">
      <c r="A63" s="74" t="s">
        <v>161</v>
      </c>
      <c r="B63" s="74"/>
    </row>
    <row r="64" spans="1:2" s="65" customFormat="1" ht="19.5" customHeight="1">
      <c r="A64" s="74" t="s">
        <v>162</v>
      </c>
      <c r="B64" s="74"/>
    </row>
    <row r="65" spans="1:2" s="65" customFormat="1" ht="19.5" customHeight="1">
      <c r="A65" s="74" t="s">
        <v>163</v>
      </c>
      <c r="B65" s="74"/>
    </row>
    <row r="66" spans="1:2" s="65" customFormat="1" ht="19.5" customHeight="1">
      <c r="A66" s="74" t="s">
        <v>164</v>
      </c>
      <c r="B66" s="74"/>
    </row>
    <row r="67" spans="1:2" s="65" customFormat="1" ht="19.5" customHeight="1">
      <c r="A67" s="75" t="s">
        <v>165</v>
      </c>
      <c r="B67" s="73"/>
    </row>
    <row r="68" spans="1:2" s="65" customFormat="1" ht="19.5" customHeight="1">
      <c r="A68" s="75" t="s">
        <v>121</v>
      </c>
      <c r="B68" s="74"/>
    </row>
    <row r="69" spans="1:2" s="65" customFormat="1" ht="19.5" customHeight="1">
      <c r="A69" s="75" t="s">
        <v>166</v>
      </c>
      <c r="B69" s="74"/>
    </row>
    <row r="70" spans="1:2" s="65" customFormat="1" ht="19.5" customHeight="1">
      <c r="A70" s="75" t="s">
        <v>167</v>
      </c>
      <c r="B70" s="74"/>
    </row>
    <row r="71" spans="1:2" s="65" customFormat="1" ht="19.5" customHeight="1">
      <c r="A71" s="75" t="s">
        <v>168</v>
      </c>
      <c r="B71" s="74"/>
    </row>
    <row r="72" spans="1:2" s="65" customFormat="1" ht="19.5" customHeight="1">
      <c r="A72" s="75" t="s">
        <v>169</v>
      </c>
      <c r="B72" s="73"/>
    </row>
    <row r="73" spans="1:2" s="65" customFormat="1" ht="19.5" customHeight="1">
      <c r="A73" s="75" t="s">
        <v>121</v>
      </c>
      <c r="B73" s="74"/>
    </row>
    <row r="74" spans="1:2" s="65" customFormat="1" ht="19.5" customHeight="1">
      <c r="A74" s="75" t="s">
        <v>166</v>
      </c>
      <c r="B74" s="74"/>
    </row>
    <row r="75" spans="1:2" s="65" customFormat="1" ht="19.5" customHeight="1">
      <c r="A75" s="75" t="s">
        <v>170</v>
      </c>
      <c r="B75" s="74"/>
    </row>
    <row r="76" spans="1:2" s="65" customFormat="1" ht="19.5" customHeight="1">
      <c r="A76" s="75" t="s">
        <v>171</v>
      </c>
      <c r="B76" s="74"/>
    </row>
    <row r="77" spans="1:2" s="65" customFormat="1" ht="19.5" customHeight="1">
      <c r="A77" s="75" t="s">
        <v>172</v>
      </c>
      <c r="B77" s="73"/>
    </row>
    <row r="78" spans="1:2" s="65" customFormat="1" ht="19.5" customHeight="1">
      <c r="A78" s="75" t="s">
        <v>173</v>
      </c>
      <c r="B78" s="74"/>
    </row>
    <row r="79" spans="1:2" s="65" customFormat="1" ht="19.5" customHeight="1">
      <c r="A79" s="75" t="s">
        <v>174</v>
      </c>
      <c r="B79" s="74"/>
    </row>
    <row r="80" spans="1:2" s="65" customFormat="1" ht="19.5" customHeight="1">
      <c r="A80" s="75" t="s">
        <v>175</v>
      </c>
      <c r="B80" s="74"/>
    </row>
    <row r="81" spans="1:2" s="65" customFormat="1" ht="19.5" customHeight="1">
      <c r="A81" s="75" t="s">
        <v>176</v>
      </c>
      <c r="B81" s="74"/>
    </row>
    <row r="82" spans="1:2" s="65" customFormat="1" ht="19.5" customHeight="1">
      <c r="A82" s="72" t="s">
        <v>177</v>
      </c>
      <c r="B82" s="73"/>
    </row>
    <row r="83" spans="1:2" s="65" customFormat="1" ht="19.5" customHeight="1">
      <c r="A83" s="75" t="s">
        <v>178</v>
      </c>
      <c r="B83" s="73"/>
    </row>
    <row r="84" spans="1:2" s="65" customFormat="1" ht="19.5" customHeight="1">
      <c r="A84" s="75" t="s">
        <v>179</v>
      </c>
      <c r="B84" s="74"/>
    </row>
    <row r="85" spans="1:2" s="65" customFormat="1" ht="19.5" customHeight="1">
      <c r="A85" s="75" t="s">
        <v>180</v>
      </c>
      <c r="B85" s="74"/>
    </row>
    <row r="86" spans="1:2" s="65" customFormat="1" ht="19.5" customHeight="1">
      <c r="A86" s="75" t="s">
        <v>181</v>
      </c>
      <c r="B86" s="74"/>
    </row>
    <row r="87" spans="1:2" s="65" customFormat="1" ht="19.5" customHeight="1">
      <c r="A87" s="75" t="s">
        <v>182</v>
      </c>
      <c r="B87" s="74"/>
    </row>
    <row r="88" spans="1:2" s="65" customFormat="1" ht="19.5" customHeight="1">
      <c r="A88" s="75" t="s">
        <v>183</v>
      </c>
      <c r="B88" s="73"/>
    </row>
    <row r="89" spans="1:2" s="65" customFormat="1" ht="19.5" customHeight="1">
      <c r="A89" s="75" t="s">
        <v>181</v>
      </c>
      <c r="B89" s="74"/>
    </row>
    <row r="90" spans="1:2" s="65" customFormat="1" ht="19.5" customHeight="1">
      <c r="A90" s="75" t="s">
        <v>184</v>
      </c>
      <c r="B90" s="74"/>
    </row>
    <row r="91" spans="1:2" s="65" customFormat="1" ht="19.5" customHeight="1">
      <c r="A91" s="75" t="s">
        <v>185</v>
      </c>
      <c r="B91" s="74"/>
    </row>
    <row r="92" spans="1:2" s="65" customFormat="1" ht="19.5" customHeight="1">
      <c r="A92" s="75" t="s">
        <v>186</v>
      </c>
      <c r="B92" s="74"/>
    </row>
    <row r="93" spans="1:2" s="65" customFormat="1" ht="19.5" customHeight="1">
      <c r="A93" s="75" t="s">
        <v>187</v>
      </c>
      <c r="B93" s="73"/>
    </row>
    <row r="94" spans="1:2" s="65" customFormat="1" ht="19.5" customHeight="1">
      <c r="A94" s="75" t="s">
        <v>188</v>
      </c>
      <c r="B94" s="74"/>
    </row>
    <row r="95" spans="1:2" s="65" customFormat="1" ht="19.5" customHeight="1">
      <c r="A95" s="75" t="s">
        <v>189</v>
      </c>
      <c r="B95" s="74"/>
    </row>
    <row r="96" spans="1:2" s="65" customFormat="1" ht="19.5" customHeight="1">
      <c r="A96" s="75" t="s">
        <v>190</v>
      </c>
      <c r="B96" s="74"/>
    </row>
    <row r="97" spans="1:2" s="65" customFormat="1" ht="19.5" customHeight="1">
      <c r="A97" s="75" t="s">
        <v>191</v>
      </c>
      <c r="B97" s="74"/>
    </row>
    <row r="98" spans="1:2" s="65" customFormat="1" ht="19.5" customHeight="1">
      <c r="A98" s="75" t="s">
        <v>192</v>
      </c>
      <c r="B98" s="73"/>
    </row>
    <row r="99" spans="1:2" s="65" customFormat="1" ht="19.5" customHeight="1">
      <c r="A99" s="75" t="s">
        <v>193</v>
      </c>
      <c r="B99" s="74"/>
    </row>
    <row r="100" spans="1:2" s="65" customFormat="1" ht="19.5" customHeight="1">
      <c r="A100" s="75" t="s">
        <v>194</v>
      </c>
      <c r="B100" s="74"/>
    </row>
    <row r="101" spans="1:2" s="65" customFormat="1" ht="19.5" customHeight="1">
      <c r="A101" s="75" t="s">
        <v>195</v>
      </c>
      <c r="B101" s="74"/>
    </row>
    <row r="102" spans="1:2" s="65" customFormat="1" ht="19.5" customHeight="1">
      <c r="A102" s="75" t="s">
        <v>196</v>
      </c>
      <c r="B102" s="74"/>
    </row>
    <row r="103" spans="1:2" s="65" customFormat="1" ht="19.5" customHeight="1">
      <c r="A103" s="75" t="s">
        <v>197</v>
      </c>
      <c r="B103" s="74"/>
    </row>
    <row r="104" spans="1:2" s="65" customFormat="1" ht="19.5" customHeight="1">
      <c r="A104" s="75" t="s">
        <v>198</v>
      </c>
      <c r="B104" s="74"/>
    </row>
    <row r="105" spans="1:2" s="65" customFormat="1" ht="19.5" customHeight="1">
      <c r="A105" s="75" t="s">
        <v>199</v>
      </c>
      <c r="B105" s="74"/>
    </row>
    <row r="106" spans="1:2" s="65" customFormat="1" ht="19.5" customHeight="1">
      <c r="A106" s="75" t="s">
        <v>200</v>
      </c>
      <c r="B106" s="74"/>
    </row>
    <row r="107" spans="1:2" s="65" customFormat="1" ht="19.5" customHeight="1">
      <c r="A107" s="75" t="s">
        <v>201</v>
      </c>
      <c r="B107" s="73"/>
    </row>
    <row r="108" spans="1:2" s="65" customFormat="1" ht="19.5" customHeight="1">
      <c r="A108" s="75" t="s">
        <v>202</v>
      </c>
      <c r="B108" s="74"/>
    </row>
    <row r="109" spans="1:2" s="65" customFormat="1" ht="19.5" customHeight="1">
      <c r="A109" s="75" t="s">
        <v>203</v>
      </c>
      <c r="B109" s="74"/>
    </row>
    <row r="110" spans="1:2" s="65" customFormat="1" ht="19.5" customHeight="1">
      <c r="A110" s="75" t="s">
        <v>204</v>
      </c>
      <c r="B110" s="74"/>
    </row>
    <row r="111" spans="1:2" s="65" customFormat="1" ht="19.5" customHeight="1">
      <c r="A111" s="75" t="s">
        <v>205</v>
      </c>
      <c r="B111" s="74"/>
    </row>
    <row r="112" spans="1:2" s="65" customFormat="1" ht="19.5" customHeight="1">
      <c r="A112" s="75" t="s">
        <v>206</v>
      </c>
      <c r="B112" s="74"/>
    </row>
    <row r="113" spans="1:2" s="65" customFormat="1" ht="19.5" customHeight="1">
      <c r="A113" s="75" t="s">
        <v>207</v>
      </c>
      <c r="B113" s="74"/>
    </row>
    <row r="114" spans="1:2" s="65" customFormat="1" ht="19.5" customHeight="1">
      <c r="A114" s="75" t="s">
        <v>208</v>
      </c>
      <c r="B114" s="73"/>
    </row>
    <row r="115" spans="1:2" s="65" customFormat="1" ht="19.5" customHeight="1">
      <c r="A115" s="75" t="s">
        <v>209</v>
      </c>
      <c r="B115" s="74"/>
    </row>
    <row r="116" spans="1:2" s="65" customFormat="1" ht="19.5" customHeight="1">
      <c r="A116" s="75" t="s">
        <v>210</v>
      </c>
      <c r="B116" s="74"/>
    </row>
    <row r="117" spans="1:2" s="65" customFormat="1" ht="19.5" customHeight="1">
      <c r="A117" s="75" t="s">
        <v>211</v>
      </c>
      <c r="B117" s="74"/>
    </row>
    <row r="118" spans="1:2" s="65" customFormat="1" ht="19.5" customHeight="1">
      <c r="A118" s="75" t="s">
        <v>212</v>
      </c>
      <c r="B118" s="74"/>
    </row>
    <row r="119" spans="1:2" s="65" customFormat="1" ht="19.5" customHeight="1">
      <c r="A119" s="75" t="s">
        <v>213</v>
      </c>
      <c r="B119" s="74"/>
    </row>
    <row r="120" spans="1:2" s="65" customFormat="1" ht="19.5" customHeight="1">
      <c r="A120" s="75" t="s">
        <v>214</v>
      </c>
      <c r="B120" s="74"/>
    </row>
    <row r="121" spans="1:2" s="65" customFormat="1" ht="19.5" customHeight="1">
      <c r="A121" s="75" t="s">
        <v>215</v>
      </c>
      <c r="B121" s="74"/>
    </row>
    <row r="122" spans="1:2" s="65" customFormat="1" ht="19.5" customHeight="1">
      <c r="A122" s="75" t="s">
        <v>216</v>
      </c>
      <c r="B122" s="74"/>
    </row>
    <row r="123" spans="1:2" s="65" customFormat="1" ht="19.5" customHeight="1">
      <c r="A123" s="72" t="s">
        <v>217</v>
      </c>
      <c r="B123" s="73"/>
    </row>
    <row r="124" spans="1:2" s="65" customFormat="1" ht="19.5" customHeight="1">
      <c r="A124" s="75" t="s">
        <v>218</v>
      </c>
      <c r="B124" s="73"/>
    </row>
    <row r="125" spans="1:2" s="65" customFormat="1" ht="19.5" customHeight="1">
      <c r="A125" s="75" t="s">
        <v>219</v>
      </c>
      <c r="B125" s="74"/>
    </row>
    <row r="126" spans="1:2" s="65" customFormat="1" ht="19.5" customHeight="1">
      <c r="A126" s="75" t="s">
        <v>220</v>
      </c>
      <c r="B126" s="74"/>
    </row>
    <row r="127" spans="1:2" s="65" customFormat="1" ht="19.5" customHeight="1">
      <c r="A127" s="75" t="s">
        <v>221</v>
      </c>
      <c r="B127" s="74"/>
    </row>
    <row r="128" spans="1:2" s="65" customFormat="1" ht="19.5" customHeight="1">
      <c r="A128" s="75" t="s">
        <v>222</v>
      </c>
      <c r="B128" s="74"/>
    </row>
    <row r="129" spans="1:2" s="65" customFormat="1" ht="19.5" customHeight="1">
      <c r="A129" s="75" t="s">
        <v>223</v>
      </c>
      <c r="B129" s="74"/>
    </row>
    <row r="130" spans="1:2" s="65" customFormat="1" ht="19.5" customHeight="1">
      <c r="A130" s="75" t="s">
        <v>224</v>
      </c>
      <c r="B130" s="74"/>
    </row>
    <row r="131" spans="1:2" s="65" customFormat="1" ht="19.5" customHeight="1">
      <c r="A131" s="75" t="s">
        <v>225</v>
      </c>
      <c r="B131" s="73"/>
    </row>
    <row r="132" spans="1:2" s="65" customFormat="1" ht="19.5" customHeight="1">
      <c r="A132" s="75" t="s">
        <v>226</v>
      </c>
      <c r="B132" s="74"/>
    </row>
    <row r="133" spans="1:2" s="65" customFormat="1" ht="19.5" customHeight="1">
      <c r="A133" s="75" t="s">
        <v>227</v>
      </c>
      <c r="B133" s="74"/>
    </row>
    <row r="134" spans="1:2" s="65" customFormat="1" ht="19.5" customHeight="1">
      <c r="A134" s="75" t="s">
        <v>228</v>
      </c>
      <c r="B134" s="74"/>
    </row>
    <row r="135" spans="1:2" s="65" customFormat="1" ht="19.5" customHeight="1">
      <c r="A135" s="75" t="s">
        <v>229</v>
      </c>
      <c r="B135" s="74"/>
    </row>
    <row r="136" spans="1:2" s="65" customFormat="1" ht="19.5" customHeight="1">
      <c r="A136" s="75" t="s">
        <v>230</v>
      </c>
      <c r="B136" s="74"/>
    </row>
    <row r="137" spans="1:2" s="65" customFormat="1" ht="19.5" customHeight="1">
      <c r="A137" s="75" t="s">
        <v>231</v>
      </c>
      <c r="B137" s="73"/>
    </row>
    <row r="138" spans="1:2" s="65" customFormat="1" ht="19.5" customHeight="1">
      <c r="A138" s="75" t="s">
        <v>232</v>
      </c>
      <c r="B138" s="74"/>
    </row>
    <row r="139" spans="1:2" s="65" customFormat="1" ht="19.5" customHeight="1">
      <c r="A139" s="75" t="s">
        <v>233</v>
      </c>
      <c r="B139" s="74"/>
    </row>
    <row r="140" spans="1:2" s="65" customFormat="1" ht="19.5" customHeight="1">
      <c r="A140" s="72" t="s">
        <v>234</v>
      </c>
      <c r="B140" s="73"/>
    </row>
    <row r="141" spans="1:2" s="65" customFormat="1" ht="19.5" customHeight="1">
      <c r="A141" s="75" t="s">
        <v>235</v>
      </c>
      <c r="B141" s="73"/>
    </row>
    <row r="142" spans="1:2" s="65" customFormat="1" ht="19.5" customHeight="1">
      <c r="A142" s="75" t="s">
        <v>236</v>
      </c>
      <c r="B142" s="74"/>
    </row>
    <row r="143" spans="1:2" s="65" customFormat="1" ht="19.5" customHeight="1">
      <c r="A143" s="75" t="s">
        <v>237</v>
      </c>
      <c r="B143" s="74"/>
    </row>
    <row r="144" spans="1:2" s="65" customFormat="1" ht="19.5" customHeight="1">
      <c r="A144" s="75" t="s">
        <v>238</v>
      </c>
      <c r="B144" s="74"/>
    </row>
    <row r="145" spans="1:2" s="65" customFormat="1" ht="19.5" customHeight="1">
      <c r="A145" s="75" t="s">
        <v>239</v>
      </c>
      <c r="B145" s="74"/>
    </row>
    <row r="146" spans="1:2" s="65" customFormat="1" ht="19.5" customHeight="1">
      <c r="A146" s="75" t="s">
        <v>240</v>
      </c>
      <c r="B146" s="74"/>
    </row>
    <row r="147" spans="1:2" s="65" customFormat="1" ht="19.5" customHeight="1">
      <c r="A147" s="72" t="s">
        <v>241</v>
      </c>
      <c r="B147" s="73"/>
    </row>
    <row r="148" spans="1:2" s="65" customFormat="1" ht="19.5" customHeight="1">
      <c r="A148" s="75" t="s">
        <v>242</v>
      </c>
      <c r="B148" s="74"/>
    </row>
    <row r="149" spans="1:2" s="65" customFormat="1" ht="19.5" customHeight="1">
      <c r="A149" s="75" t="s">
        <v>243</v>
      </c>
      <c r="B149" s="73"/>
    </row>
    <row r="150" spans="1:2" s="65" customFormat="1" ht="19.5" customHeight="1">
      <c r="A150" s="76" t="s">
        <v>244</v>
      </c>
      <c r="B150" s="74"/>
    </row>
    <row r="151" spans="1:2" s="65" customFormat="1" ht="19.5" customHeight="1">
      <c r="A151" s="75" t="s">
        <v>245</v>
      </c>
      <c r="B151" s="74"/>
    </row>
    <row r="152" spans="1:2" s="65" customFormat="1" ht="19.5" customHeight="1">
      <c r="A152" s="75" t="s">
        <v>246</v>
      </c>
      <c r="B152" s="74"/>
    </row>
    <row r="153" spans="1:2" s="65" customFormat="1" ht="19.5" customHeight="1">
      <c r="A153" s="75" t="s">
        <v>247</v>
      </c>
      <c r="B153" s="74"/>
    </row>
    <row r="154" spans="1:2" s="65" customFormat="1" ht="19.5" customHeight="1">
      <c r="A154" s="75" t="s">
        <v>248</v>
      </c>
      <c r="B154" s="74"/>
    </row>
    <row r="155" spans="1:2" s="65" customFormat="1" ht="19.5" customHeight="1">
      <c r="A155" s="75" t="s">
        <v>249</v>
      </c>
      <c r="B155" s="74"/>
    </row>
    <row r="156" spans="1:2" s="65" customFormat="1" ht="19.5" customHeight="1">
      <c r="A156" s="75" t="s">
        <v>250</v>
      </c>
      <c r="B156" s="74"/>
    </row>
    <row r="157" spans="1:2" s="65" customFormat="1" ht="19.5" customHeight="1">
      <c r="A157" s="75" t="s">
        <v>251</v>
      </c>
      <c r="B157" s="74"/>
    </row>
    <row r="158" spans="1:2" s="65" customFormat="1" ht="19.5" customHeight="1">
      <c r="A158" s="75" t="s">
        <v>252</v>
      </c>
      <c r="B158" s="73"/>
    </row>
    <row r="159" spans="1:2" s="65" customFormat="1" ht="19.5" customHeight="1">
      <c r="A159" s="76" t="s">
        <v>253</v>
      </c>
      <c r="B159" s="74"/>
    </row>
    <row r="160" spans="1:2" s="65" customFormat="1" ht="19.5" customHeight="1">
      <c r="A160" s="75" t="s">
        <v>254</v>
      </c>
      <c r="B160" s="74"/>
    </row>
    <row r="161" spans="1:2" s="65" customFormat="1" ht="19.5" customHeight="1">
      <c r="A161" s="75" t="s">
        <v>255</v>
      </c>
      <c r="B161" s="74"/>
    </row>
    <row r="162" spans="1:2" s="65" customFormat="1" ht="19.5" customHeight="1">
      <c r="A162" s="75" t="s">
        <v>256</v>
      </c>
      <c r="B162" s="74"/>
    </row>
    <row r="163" spans="1:2" s="65" customFormat="1" ht="19.5" customHeight="1">
      <c r="A163" s="75" t="s">
        <v>257</v>
      </c>
      <c r="B163" s="74"/>
    </row>
    <row r="164" spans="1:2" s="65" customFormat="1" ht="19.5" customHeight="1">
      <c r="A164" s="75" t="s">
        <v>258</v>
      </c>
      <c r="B164" s="74"/>
    </row>
    <row r="165" spans="1:2" s="65" customFormat="1" ht="19.5" customHeight="1">
      <c r="A165" s="75" t="s">
        <v>259</v>
      </c>
      <c r="B165" s="74"/>
    </row>
    <row r="166" spans="1:2" s="65" customFormat="1" ht="19.5" customHeight="1">
      <c r="A166" s="75" t="s">
        <v>260</v>
      </c>
      <c r="B166" s="74"/>
    </row>
    <row r="167" spans="1:2" s="65" customFormat="1" ht="19.5" customHeight="1">
      <c r="A167" s="75" t="s">
        <v>261</v>
      </c>
      <c r="B167" s="74"/>
    </row>
    <row r="168" spans="1:2" s="65" customFormat="1" ht="19.5" customHeight="1">
      <c r="A168" s="75" t="s">
        <v>262</v>
      </c>
      <c r="B168" s="74"/>
    </row>
    <row r="169" spans="1:2" s="65" customFormat="1" ht="19.5" customHeight="1">
      <c r="A169" s="72" t="s">
        <v>263</v>
      </c>
      <c r="B169" s="74"/>
    </row>
    <row r="170" spans="1:2" s="65" customFormat="1" ht="19.5" customHeight="1">
      <c r="A170" s="72" t="s">
        <v>264</v>
      </c>
      <c r="B170" s="74"/>
    </row>
    <row r="171" spans="1:2" s="65" customFormat="1" ht="19.5" customHeight="1">
      <c r="A171" s="72"/>
      <c r="B171" s="74"/>
    </row>
    <row r="172" spans="1:2" s="65" customFormat="1" ht="19.5" customHeight="1">
      <c r="A172" s="77" t="s">
        <v>265</v>
      </c>
      <c r="B172" s="78"/>
    </row>
    <row r="173" s="65" customFormat="1" ht="19.5" customHeight="1"/>
    <row r="174" s="65" customFormat="1" ht="19.5" customHeight="1"/>
    <row r="175" s="65" customFormat="1" ht="19.5" customHeight="1"/>
    <row r="176" s="65" customFormat="1" ht="19.5" customHeight="1"/>
    <row r="177" s="65" customFormat="1" ht="19.5" customHeight="1"/>
    <row r="178" s="65" customFormat="1" ht="19.5" customHeight="1"/>
    <row r="179" s="65" customFormat="1" ht="19.5" customHeight="1"/>
    <row r="180" s="65" customFormat="1" ht="19.5" customHeight="1"/>
    <row r="181" s="65" customFormat="1" ht="19.5" customHeight="1"/>
    <row r="182" s="65" customFormat="1" ht="19.5" customHeight="1"/>
    <row r="183" s="65" customFormat="1" ht="19.5" customHeight="1"/>
    <row r="184" s="65" customFormat="1" ht="19.5" customHeight="1"/>
    <row r="185" s="65" customFormat="1" ht="19.5" customHeight="1"/>
    <row r="186" s="65" customFormat="1" ht="19.5" customHeight="1"/>
    <row r="187" s="65" customFormat="1" ht="19.5" customHeight="1"/>
    <row r="188" s="65" customFormat="1" ht="19.5" customHeight="1"/>
    <row r="189" s="65" customFormat="1" ht="19.5" customHeight="1"/>
    <row r="190" s="65" customFormat="1" ht="19.5" customHeight="1"/>
    <row r="191" s="65" customFormat="1" ht="19.5" customHeight="1"/>
    <row r="192" s="65" customFormat="1" ht="19.5" customHeight="1"/>
    <row r="193" s="65" customFormat="1" ht="19.5" customHeight="1"/>
    <row r="194" s="65" customFormat="1" ht="19.5" customHeight="1"/>
    <row r="195" s="65" customFormat="1" ht="19.5" customHeight="1"/>
    <row r="196" s="65" customFormat="1" ht="19.5" customHeight="1"/>
    <row r="197" s="65" customFormat="1" ht="19.5" customHeight="1"/>
    <row r="198" s="65" customFormat="1" ht="19.5" customHeight="1"/>
    <row r="199" s="65" customFormat="1" ht="19.5" customHeight="1"/>
    <row r="200" s="65" customFormat="1" ht="19.5" customHeight="1"/>
    <row r="201" s="65" customFormat="1" ht="15.75" customHeight="1"/>
    <row r="202" s="65" customFormat="1" ht="19.5" customHeight="1"/>
    <row r="203" s="65" customFormat="1" ht="19.5" customHeight="1"/>
    <row r="204" s="65" customFormat="1" ht="19.5" customHeight="1"/>
    <row r="205" s="65" customFormat="1" ht="19.5" customHeight="1"/>
    <row r="206" s="65" customFormat="1" ht="19.5" customHeight="1"/>
    <row r="207" s="65" customFormat="1" ht="19.5" customHeight="1"/>
    <row r="208" s="65" customFormat="1" ht="19.5" customHeight="1"/>
    <row r="209" s="65" customFormat="1" ht="19.5" customHeight="1"/>
    <row r="210" s="65" customFormat="1" ht="19.5" customHeight="1"/>
    <row r="211" s="65" customFormat="1" ht="19.5" customHeight="1"/>
    <row r="212" s="65" customFormat="1" ht="19.5" customHeight="1"/>
    <row r="213" s="65" customFormat="1" ht="19.5" customHeight="1"/>
    <row r="214" s="65" customFormat="1" ht="19.5" customHeight="1"/>
    <row r="215" s="65" customFormat="1" ht="19.5" customHeight="1"/>
    <row r="216" s="65" customFormat="1" ht="19.5" customHeight="1"/>
    <row r="217" s="65" customFormat="1" ht="19.5" customHeight="1"/>
    <row r="218" s="65" customFormat="1" ht="19.5" customHeight="1"/>
    <row r="219" s="65" customFormat="1" ht="19.5" customHeight="1"/>
    <row r="220" s="65" customFormat="1" ht="19.5" customHeight="1"/>
    <row r="221" s="65" customFormat="1" ht="19.5" customHeight="1"/>
    <row r="222" s="65" customFormat="1" ht="19.5" customHeight="1"/>
    <row r="223" s="65" customFormat="1" ht="19.5" customHeight="1"/>
    <row r="224" s="65" customFormat="1" ht="19.5" customHeight="1"/>
    <row r="225" s="65" customFormat="1" ht="19.5" customHeight="1"/>
    <row r="226" s="65" customFormat="1" ht="19.5" customHeight="1"/>
    <row r="227" s="65" customFormat="1" ht="19.5" customHeight="1"/>
    <row r="228" s="65" customFormat="1" ht="19.5" customHeight="1"/>
    <row r="229" s="65" customFormat="1" ht="19.5" customHeight="1"/>
    <row r="230" s="65" customFormat="1" ht="19.5" customHeight="1"/>
    <row r="231" s="65" customFormat="1" ht="19.5" customHeight="1"/>
    <row r="232" s="65" customFormat="1" ht="19.5" customHeight="1"/>
    <row r="233" s="65" customFormat="1" ht="19.5" customHeight="1"/>
    <row r="234" s="65" customFormat="1" ht="19.5" customHeight="1"/>
    <row r="235" s="65" customFormat="1" ht="19.5" customHeight="1"/>
    <row r="236" s="65" customFormat="1" ht="19.5" customHeight="1"/>
    <row r="237" s="65" customFormat="1" ht="19.5" customHeight="1"/>
    <row r="238" s="65" customFormat="1" ht="19.5" customHeight="1"/>
    <row r="239" s="65" customFormat="1" ht="19.5" customHeight="1"/>
    <row r="240" s="65" customFormat="1" ht="19.5" customHeight="1"/>
    <row r="241" s="65" customFormat="1" ht="19.5" customHeight="1"/>
    <row r="242" s="65" customFormat="1" ht="19.5" customHeight="1"/>
    <row r="243" s="65" customFormat="1" ht="19.5" customHeight="1"/>
    <row r="244" s="65" customFormat="1" ht="19.5" customHeight="1"/>
    <row r="245" s="65" customFormat="1" ht="19.5" customHeight="1"/>
    <row r="246" s="65" customFormat="1" ht="19.5" customHeight="1"/>
    <row r="247" s="65" customFormat="1" ht="19.5" customHeight="1"/>
    <row r="248" s="65" customFormat="1" ht="19.5" customHeight="1"/>
    <row r="249" s="65" customFormat="1" ht="19.5" customHeight="1"/>
    <row r="250" s="65" customFormat="1" ht="19.5" customHeight="1"/>
    <row r="251" s="65" customFormat="1" ht="19.5" customHeight="1"/>
    <row r="252" s="65" customFormat="1" ht="19.5" customHeight="1"/>
    <row r="253" s="65" customFormat="1" ht="19.5" customHeight="1"/>
    <row r="254" s="65" customFormat="1" ht="19.5" customHeight="1"/>
    <row r="255" s="65" customFormat="1" ht="19.5" customHeight="1"/>
    <row r="256" s="65" customFormat="1" ht="19.5" customHeight="1"/>
    <row r="257" s="65" customFormat="1" ht="19.5" customHeight="1"/>
    <row r="258" s="6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A4" sqref="A4:U9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266</v>
      </c>
    </row>
    <row r="2" spans="1:20" ht="25.5" customHeight="1">
      <c r="A2" s="46" t="s">
        <v>267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268</v>
      </c>
    </row>
    <row r="4" spans="1:20" ht="21" customHeight="1">
      <c r="A4" s="31" t="s">
        <v>56</v>
      </c>
      <c r="B4" s="31"/>
      <c r="C4" s="47"/>
      <c r="D4" s="31" t="s">
        <v>269</v>
      </c>
      <c r="E4" s="48" t="s">
        <v>270</v>
      </c>
      <c r="F4" s="49" t="s">
        <v>271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8" t="s">
        <v>272</v>
      </c>
      <c r="R4" s="48" t="s">
        <v>273</v>
      </c>
      <c r="S4" s="48" t="s">
        <v>274</v>
      </c>
      <c r="T4" s="48" t="s">
        <v>275</v>
      </c>
    </row>
    <row r="5" spans="1:20" ht="21" customHeight="1">
      <c r="A5" s="50" t="s">
        <v>62</v>
      </c>
      <c r="B5" s="51" t="s">
        <v>63</v>
      </c>
      <c r="C5" s="52" t="s">
        <v>64</v>
      </c>
      <c r="D5" s="31"/>
      <c r="E5" s="48"/>
      <c r="F5" s="53" t="s">
        <v>7</v>
      </c>
      <c r="G5" s="54" t="s">
        <v>12</v>
      </c>
      <c r="H5" s="55" t="s">
        <v>58</v>
      </c>
      <c r="I5" s="48" t="s">
        <v>59</v>
      </c>
      <c r="J5" s="55" t="s">
        <v>16</v>
      </c>
      <c r="K5" s="61" t="s">
        <v>276</v>
      </c>
      <c r="L5" s="61" t="s">
        <v>277</v>
      </c>
      <c r="M5" s="55" t="s">
        <v>278</v>
      </c>
      <c r="N5" s="55" t="s">
        <v>279</v>
      </c>
      <c r="O5" s="55" t="s">
        <v>280</v>
      </c>
      <c r="P5" s="61" t="s">
        <v>61</v>
      </c>
      <c r="Q5" s="48"/>
      <c r="R5" s="48"/>
      <c r="S5" s="48"/>
      <c r="T5" s="48"/>
    </row>
    <row r="6" spans="1:20" ht="39" customHeight="1">
      <c r="A6" s="50"/>
      <c r="B6" s="51"/>
      <c r="C6" s="52"/>
      <c r="D6" s="31"/>
      <c r="E6" s="48"/>
      <c r="F6" s="53"/>
      <c r="G6" s="56"/>
      <c r="H6" s="57"/>
      <c r="I6" s="48"/>
      <c r="J6" s="57"/>
      <c r="K6" s="62"/>
      <c r="L6" s="62"/>
      <c r="M6" s="57"/>
      <c r="N6" s="57"/>
      <c r="O6" s="57"/>
      <c r="P6" s="62"/>
      <c r="Q6" s="48"/>
      <c r="R6" s="48"/>
      <c r="S6" s="48"/>
      <c r="T6" s="48"/>
    </row>
    <row r="7" spans="1:25" ht="21" customHeight="1">
      <c r="A7" s="58" t="s">
        <v>65</v>
      </c>
      <c r="B7" s="58" t="s">
        <v>65</v>
      </c>
      <c r="C7" s="58" t="s">
        <v>65</v>
      </c>
      <c r="D7" s="58" t="s">
        <v>65</v>
      </c>
      <c r="E7" s="58" t="s">
        <v>65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59">
        <v>12</v>
      </c>
      <c r="R7" s="59">
        <v>13</v>
      </c>
      <c r="S7" s="59">
        <v>14</v>
      </c>
      <c r="T7" s="59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34"/>
      <c r="R8" s="63"/>
      <c r="S8" s="34"/>
      <c r="T8" s="34"/>
      <c r="U8" s="64"/>
      <c r="V8" s="64"/>
      <c r="W8" s="64"/>
      <c r="X8" s="64"/>
      <c r="Y8" s="64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2019-01-26T03:21:30Z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