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68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<sst xmlns="http://schemas.openxmlformats.org/spreadsheetml/2006/main" count="521" uniqueCount="343">
  <si>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</si>
  <si>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</si>
  <si>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</si>
  <si>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</si>
  <si>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</si>
  <si>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</si>
  <si>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</si>
  <si>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</si>
  <si>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</si>
  <si>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</si>
  <si>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</si>
  <si>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</si>
  <si>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</si>
  <si>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</si>
  <si>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</si>
  <si>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</si>
  <si>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</si>
  <si>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</si>
  <si>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</si>
  <si>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</si>
  <si>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</si>
  <si>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</si>
  <si>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</si>
  <si>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</si>
  <si>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</si>
  <si>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</si>
  <si>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</si>
  <si>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</si>
  <si>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</si>
  <si>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</si>
  <si>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</si>
  <si>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</si>
  <si>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</si>
  <si>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</si>
  <si>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</si>
  <si>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</si>
  <si>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</si>
  <si>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</si>
  <si>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</si>
  <si>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</si>
  <si>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</si>
  <si>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</si>
  <si>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</si>
  <si>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</si>
  <si>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</si>
  <si>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</si>
  <si>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</si>
  <si>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</si>
  <si>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</si>
  <si>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</si>
  <si>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</si>
  <si>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</si>
  <si>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</si>
  <si>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</si>
  <si>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</si>
  <si>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</si>
  <si>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</si>
  <si>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</si>
  <si>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</si>
  <si>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</si>
  <si>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</si>
  <si>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</si>
  <si>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</si>
  <si>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</si>
  <si>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</si>
  <si>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</si>
  <si>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210</t>
  </si>
  <si>
    <t>01</t>
  </si>
  <si>
    <t>行政运行</t>
  </si>
  <si>
    <t>99</t>
  </si>
  <si>
    <t xml:space="preserve">  其医疗卫生与计划生育管理事务支出</t>
  </si>
  <si>
    <t>208</t>
  </si>
  <si>
    <t>05</t>
  </si>
  <si>
    <t>02</t>
  </si>
  <si>
    <t xml:space="preserve">  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</si>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</sst>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0;_琀"/>
    <numFmt numFmtId="180" formatCode="_-* #,##0.00&quot;$&quot;_-;\-* #,##0.00&quot;$&quot;_-;_-* &quot;-&quot;??&quot;$&quot;_-;_-@_-"/>
    <numFmt numFmtId="181" formatCode="_-* #,##0_$_-;\-* #,##0_$_-;_-* &quot;-&quot;_$_-;_-@_-"/>
    <numFmt numFmtId="182" formatCode="_-&quot;$&quot;* #,##0_-;\-&quot;$&quot;* #,##0_-;_-&quot;$&quot;* &quot;-&quot;_-;_-@_-"/>
    <numFmt numFmtId="183" formatCode="* #,##0;* \-#,##0;* &quot;-&quot;;@"/>
    <numFmt numFmtId="184" formatCode="_-* #,##0.00_$_-;\-* #,##0.00_$_-;_-* &quot;-&quot;??_$_-;_-@_-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_-* #,##0&quot;$&quot;_-;\-* #,##0&quot;$&quot;_-;_-* &quot;-&quot;&quot;$&quot;_-;_-@_-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8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0" fillId="7" borderId="0" applyNumberFormat="0" applyBorder="0" applyAlignment="0" applyProtection="0"/>
    <xf numFmtId="0" fontId="32" fillId="5" borderId="0" applyNumberFormat="0" applyBorder="0" applyAlignment="0" applyProtection="0"/>
    <xf numFmtId="18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2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31" fillId="6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5" applyNumberFormat="0" applyFill="0" applyAlignment="0" applyProtection="0"/>
    <xf numFmtId="0" fontId="32" fillId="13" borderId="0" applyNumberFormat="0" applyBorder="0" applyAlignment="0" applyProtection="0"/>
    <xf numFmtId="0" fontId="31" fillId="6" borderId="0" applyNumberFormat="0" applyBorder="0" applyAlignment="0" applyProtection="0"/>
    <xf numFmtId="0" fontId="36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41" fillId="7" borderId="7" applyNumberFormat="0" applyAlignment="0" applyProtection="0"/>
    <xf numFmtId="0" fontId="32" fillId="15" borderId="0" applyNumberFormat="0" applyBorder="0" applyAlignment="0" applyProtection="0"/>
    <xf numFmtId="18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29" fillId="3" borderId="0" applyNumberFormat="0" applyBorder="0" applyAlignment="0" applyProtection="0"/>
    <xf numFmtId="0" fontId="45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2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33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8" borderId="0" applyNumberFormat="0" applyBorder="0" applyAlignment="0" applyProtection="0"/>
    <xf numFmtId="0" fontId="28" fillId="20" borderId="0" applyNumberFormat="0" applyBorder="0" applyAlignment="0" applyProtection="0"/>
    <xf numFmtId="0" fontId="32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6" borderId="0" applyNumberFormat="0" applyBorder="0" applyAlignment="0" applyProtection="0"/>
    <xf numFmtId="0" fontId="32" fillId="24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3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27" fillId="3" borderId="0" applyNumberFormat="0" applyBorder="0" applyAlignment="0" applyProtection="0"/>
    <xf numFmtId="0" fontId="40" fillId="25" borderId="0" applyNumberFormat="0" applyBorder="0" applyAlignment="0" applyProtection="0"/>
    <xf numFmtId="0" fontId="4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1" fillId="6" borderId="0" applyNumberFormat="0" applyBorder="0" applyAlignment="0" applyProtection="0"/>
    <xf numFmtId="0" fontId="40" fillId="2" borderId="0" applyNumberFormat="0" applyBorder="0" applyAlignment="0" applyProtection="0"/>
    <xf numFmtId="185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2" fillId="0" borderId="0">
      <alignment/>
      <protection/>
    </xf>
    <xf numFmtId="0" fontId="2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0" fillId="3" borderId="0" applyNumberFormat="0" applyBorder="0" applyAlignment="0" applyProtection="0"/>
    <xf numFmtId="0" fontId="44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12" fillId="0" borderId="0">
      <alignment/>
      <protection/>
    </xf>
    <xf numFmtId="0" fontId="49" fillId="0" borderId="0" applyProtection="0">
      <alignment/>
    </xf>
    <xf numFmtId="189" fontId="0" fillId="0" borderId="0" applyFont="0" applyFill="0" applyBorder="0" applyAlignment="0" applyProtection="0"/>
    <xf numFmtId="190" fontId="12" fillId="0" borderId="0">
      <alignment/>
      <protection/>
    </xf>
    <xf numFmtId="2" fontId="49" fillId="0" borderId="0" applyProtection="0">
      <alignment/>
    </xf>
    <xf numFmtId="0" fontId="50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0" fontId="50" fillId="22" borderId="12" applyNumberFormat="0" applyBorder="0" applyAlignment="0" applyProtection="0"/>
    <xf numFmtId="0" fontId="27" fillId="3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3" fillId="7" borderId="0" applyNumberFormat="0" applyBorder="0" applyAlignment="0" applyProtection="0"/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5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5" fillId="6" borderId="0" applyNumberFormat="0" applyBorder="0" applyAlignment="0" applyProtection="0"/>
    <xf numFmtId="0" fontId="47" fillId="6" borderId="0" applyNumberFormat="0" applyBorder="0" applyAlignment="0" applyProtection="0"/>
    <xf numFmtId="191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>
      <alignment vertical="center"/>
      <protection/>
    </xf>
    <xf numFmtId="0" fontId="47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0" borderId="0">
      <alignment/>
      <protection/>
    </xf>
    <xf numFmtId="192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" fillId="0" borderId="0">
      <alignment vertical="center"/>
      <protection/>
    </xf>
    <xf numFmtId="0" fontId="4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4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3" fillId="23" borderId="0" applyNumberFormat="0" applyBorder="0" applyAlignment="0" applyProtection="0"/>
    <xf numFmtId="0" fontId="33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1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89" customWidth="1"/>
    <col min="2" max="2" width="13.5" style="189" customWidth="1"/>
    <col min="3" max="3" width="24.83203125" style="189" customWidth="1"/>
    <col min="4" max="5" width="14" style="189" customWidth="1"/>
    <col min="6" max="6" width="11.33203125" style="189" customWidth="1"/>
    <col min="7" max="7" width="11.16015625" style="189" customWidth="1"/>
    <col min="8" max="9" width="14" style="189" customWidth="1"/>
    <col min="10" max="10" width="11.66015625" style="189" customWidth="1"/>
    <col min="11" max="11" width="14.33203125" style="189" customWidth="1"/>
    <col min="12" max="14" width="14" style="189" customWidth="1"/>
    <col min="15" max="15" width="12" style="189" customWidth="1"/>
    <col min="16" max="16" width="9.83203125" style="189" customWidth="1"/>
    <col min="17" max="17" width="12" style="189" customWidth="1"/>
    <col min="18" max="18" width="11" style="189" customWidth="1"/>
    <col min="19" max="16384" width="9.16015625" style="189" customWidth="1"/>
  </cols>
  <sheetData>
    <row r="1" spans="1:255" ht="24.75" customHeight="1">
      <c r="A1" s="190"/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1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</row>
    <row r="2" spans="1:255" ht="24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</row>
    <row r="3" spans="1:255" ht="24.75" customHeight="1">
      <c r="A3" s="19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1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</row>
    <row r="4" spans="1:255" ht="24.75" customHeight="1">
      <c r="A4" s="195" t="s">
        <v>2</v>
      </c>
      <c r="B4" s="195"/>
      <c r="C4" s="195" t="s">
        <v>3</v>
      </c>
      <c r="D4" s="196"/>
      <c r="E4" s="196"/>
      <c r="F4" s="196"/>
      <c r="G4" s="195"/>
      <c r="H4" s="195"/>
      <c r="I4" s="195"/>
      <c r="J4" s="195"/>
      <c r="K4" s="195"/>
      <c r="L4" s="225"/>
      <c r="M4" s="225"/>
      <c r="N4" s="225"/>
      <c r="O4" s="225"/>
      <c r="P4" s="225"/>
      <c r="Q4" s="225"/>
      <c r="R4" s="225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</row>
    <row r="5" spans="1:255" ht="24.75" customHeight="1">
      <c r="A5" s="197" t="s">
        <v>4</v>
      </c>
      <c r="B5" s="197" t="s">
        <v>5</v>
      </c>
      <c r="C5" s="197" t="s">
        <v>6</v>
      </c>
      <c r="D5" s="198" t="s">
        <v>7</v>
      </c>
      <c r="E5" s="199" t="s">
        <v>8</v>
      </c>
      <c r="F5" s="200" t="s">
        <v>9</v>
      </c>
      <c r="G5" s="201" t="s">
        <v>10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</row>
    <row r="6" spans="1:255" ht="41.25" customHeight="1">
      <c r="A6" s="197"/>
      <c r="B6" s="203"/>
      <c r="C6" s="197"/>
      <c r="D6" s="198"/>
      <c r="E6" s="204"/>
      <c r="F6" s="198"/>
      <c r="G6" s="205" t="s">
        <v>11</v>
      </c>
      <c r="H6" s="206" t="s">
        <v>12</v>
      </c>
      <c r="I6" s="226" t="s">
        <v>13</v>
      </c>
      <c r="J6" s="226" t="s">
        <v>14</v>
      </c>
      <c r="K6" s="226" t="s">
        <v>15</v>
      </c>
      <c r="L6" s="227" t="s">
        <v>16</v>
      </c>
      <c r="M6" s="226" t="s">
        <v>17</v>
      </c>
      <c r="N6" s="226" t="s">
        <v>18</v>
      </c>
      <c r="O6" s="226" t="s">
        <v>19</v>
      </c>
      <c r="P6" s="226" t="s">
        <v>20</v>
      </c>
      <c r="Q6" s="226" t="s">
        <v>21</v>
      </c>
      <c r="R6" s="229" t="s">
        <v>22</v>
      </c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</row>
    <row r="7" spans="1:255" s="188" customFormat="1" ht="24.75" customHeight="1">
      <c r="A7" s="207" t="s">
        <v>23</v>
      </c>
      <c r="B7" s="208">
        <f>D7+D11</f>
        <v>45.8</v>
      </c>
      <c r="C7" s="209" t="s">
        <v>24</v>
      </c>
      <c r="D7" s="208">
        <f>D8+D9+D10</f>
        <v>29.8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</row>
    <row r="8" spans="1:255" s="188" customFormat="1" ht="24.75" customHeight="1">
      <c r="A8" s="207" t="s">
        <v>25</v>
      </c>
      <c r="B8" s="208"/>
      <c r="C8" s="210" t="s">
        <v>26</v>
      </c>
      <c r="D8" s="208">
        <f>G8</f>
        <v>24.1</v>
      </c>
      <c r="E8" s="208"/>
      <c r="F8" s="208"/>
      <c r="G8" s="208">
        <f>SUM(H8:R8)</f>
        <v>24.1</v>
      </c>
      <c r="H8" s="208">
        <v>24.1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</row>
    <row r="9" spans="1:255" s="188" customFormat="1" ht="24.75" customHeight="1">
      <c r="A9" s="207" t="s">
        <v>27</v>
      </c>
      <c r="B9" s="208"/>
      <c r="C9" s="211" t="s">
        <v>28</v>
      </c>
      <c r="D9" s="208">
        <f>G9</f>
        <v>4.9</v>
      </c>
      <c r="E9" s="208"/>
      <c r="F9" s="208"/>
      <c r="G9" s="208">
        <f>SUM(H9:R9)</f>
        <v>4.9</v>
      </c>
      <c r="H9" s="208">
        <v>4.9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s="188" customFormat="1" ht="24.75" customHeight="1">
      <c r="A10" s="207" t="s">
        <v>29</v>
      </c>
      <c r="B10" s="208"/>
      <c r="C10" s="211" t="s">
        <v>30</v>
      </c>
      <c r="D10" s="208">
        <f>G10</f>
        <v>0.8</v>
      </c>
      <c r="E10" s="208"/>
      <c r="F10" s="208"/>
      <c r="G10" s="208">
        <f>SUM(H10:R10)</f>
        <v>0.8</v>
      </c>
      <c r="H10" s="208">
        <v>0.8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</row>
    <row r="11" spans="1:255" s="188" customFormat="1" ht="24.75" customHeight="1">
      <c r="A11" s="207" t="s">
        <v>31</v>
      </c>
      <c r="B11" s="208"/>
      <c r="C11" s="211" t="s">
        <v>32</v>
      </c>
      <c r="D11" s="208">
        <v>16</v>
      </c>
      <c r="E11" s="208"/>
      <c r="F11" s="208"/>
      <c r="G11" s="208">
        <v>16</v>
      </c>
      <c r="H11" s="208">
        <v>16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</row>
    <row r="12" spans="1:255" s="188" customFormat="1" ht="30" customHeight="1">
      <c r="A12" s="207" t="s">
        <v>33</v>
      </c>
      <c r="B12" s="208"/>
      <c r="C12" s="212" t="s">
        <v>34</v>
      </c>
      <c r="D12" s="208"/>
      <c r="E12" s="208"/>
      <c r="F12" s="213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</row>
    <row r="13" spans="1:255" s="188" customFormat="1" ht="24.75" customHeight="1">
      <c r="A13" s="207" t="s">
        <v>35</v>
      </c>
      <c r="B13" s="208"/>
      <c r="C13" s="214" t="s">
        <v>36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</row>
    <row r="14" spans="1:255" s="188" customFormat="1" ht="28.5" customHeight="1">
      <c r="A14" s="207" t="s">
        <v>37</v>
      </c>
      <c r="B14" s="208"/>
      <c r="C14" s="214" t="s">
        <v>38</v>
      </c>
      <c r="D14" s="208">
        <v>16</v>
      </c>
      <c r="E14" s="208"/>
      <c r="F14" s="208"/>
      <c r="G14" s="208">
        <v>16</v>
      </c>
      <c r="H14" s="208">
        <v>16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</row>
    <row r="15" spans="1:255" s="188" customFormat="1" ht="24.75" customHeight="1">
      <c r="A15" s="215" t="s">
        <v>39</v>
      </c>
      <c r="B15" s="208"/>
      <c r="C15" s="214" t="s">
        <v>40</v>
      </c>
      <c r="D15" s="208"/>
      <c r="E15" s="208"/>
      <c r="F15" s="208"/>
      <c r="G15" s="208">
        <v>0</v>
      </c>
      <c r="H15" s="208"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</row>
    <row r="16" spans="1:255" s="188" customFormat="1" ht="24.75" customHeight="1">
      <c r="A16" s="216" t="s">
        <v>41</v>
      </c>
      <c r="B16" s="217"/>
      <c r="C16" s="218" t="s">
        <v>42</v>
      </c>
      <c r="D16" s="208">
        <f>SUM(E16:R16)</f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</row>
    <row r="17" spans="1:255" s="188" customFormat="1" ht="24.75" customHeight="1">
      <c r="A17" s="219" t="s">
        <v>43</v>
      </c>
      <c r="B17" s="217"/>
      <c r="C17" s="218" t="s">
        <v>44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</row>
    <row r="18" spans="1:255" s="188" customFormat="1" ht="24.75" customHeight="1">
      <c r="A18" s="216" t="s">
        <v>45</v>
      </c>
      <c r="B18" s="217"/>
      <c r="C18" s="218" t="s">
        <v>46</v>
      </c>
      <c r="D18" s="208">
        <f>SUM(E18:R18)</f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</row>
    <row r="19" spans="1:255" ht="24" customHeight="1">
      <c r="A19" s="219"/>
      <c r="B19" s="217"/>
      <c r="C19" s="220" t="s">
        <v>47</v>
      </c>
      <c r="D19" s="208">
        <f>SUM(E19:R19)</f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</row>
    <row r="20" spans="1:255" ht="24" customHeight="1">
      <c r="A20" s="221" t="s">
        <v>48</v>
      </c>
      <c r="B20" s="217">
        <f>SUM(B7:B19)</f>
        <v>45.8</v>
      </c>
      <c r="C20" s="220" t="s">
        <v>49</v>
      </c>
      <c r="D20" s="208">
        <f>SUM(E20:R20)</f>
        <v>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s="188" customFormat="1" ht="27" customHeight="1">
      <c r="A21" s="222" t="s">
        <v>50</v>
      </c>
      <c r="B21" s="217"/>
      <c r="C21" s="220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</row>
    <row r="22" spans="1:255" s="188" customFormat="1" ht="24" customHeight="1">
      <c r="A22" s="222" t="s">
        <v>51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</row>
    <row r="23" spans="1:255" ht="20.25" customHeight="1">
      <c r="A23" s="222"/>
      <c r="B23" s="217"/>
      <c r="C23" s="220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</row>
    <row r="24" spans="1:255" s="188" customFormat="1" ht="21" customHeight="1">
      <c r="A24" s="223" t="s">
        <v>52</v>
      </c>
      <c r="B24" s="217">
        <f>SUM(B20:B22)</f>
        <v>45.8</v>
      </c>
      <c r="C24" s="224" t="s">
        <v>53</v>
      </c>
      <c r="D24" s="217">
        <f>D7+D11</f>
        <v>45.8</v>
      </c>
      <c r="E24" s="217">
        <f aca="true" t="shared" si="0" ref="E24:R24">SUM(E7:E23)</f>
        <v>0</v>
      </c>
      <c r="F24" s="217">
        <f t="shared" si="0"/>
        <v>0</v>
      </c>
      <c r="G24" s="217">
        <v>45.8</v>
      </c>
      <c r="H24" s="217">
        <v>45.8</v>
      </c>
      <c r="I24" s="217">
        <f t="shared" si="0"/>
        <v>0</v>
      </c>
      <c r="J24" s="217">
        <f t="shared" si="0"/>
        <v>0</v>
      </c>
      <c r="K24" s="217">
        <f t="shared" si="0"/>
        <v>0</v>
      </c>
      <c r="L24" s="217">
        <f t="shared" si="0"/>
        <v>0</v>
      </c>
      <c r="M24" s="217">
        <f t="shared" si="0"/>
        <v>0</v>
      </c>
      <c r="N24" s="217">
        <f t="shared" si="0"/>
        <v>0</v>
      </c>
      <c r="O24" s="217">
        <f t="shared" si="0"/>
        <v>0</v>
      </c>
      <c r="P24" s="217">
        <f t="shared" si="0"/>
        <v>0</v>
      </c>
      <c r="Q24" s="217">
        <f t="shared" si="0"/>
        <v>0</v>
      </c>
      <c r="R24" s="217">
        <f t="shared" si="0"/>
        <v>0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</row>
    <row r="25" spans="20:255" ht="19.5" customHeight="1"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3" sqref="A3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0" customWidth="1"/>
    <col min="4" max="4" width="77.83203125" style="160" customWidth="1"/>
    <col min="5" max="5" width="18.16015625" style="160" customWidth="1"/>
    <col min="6" max="6" width="18.83203125" style="160" customWidth="1"/>
    <col min="7" max="8" width="15.5" style="160" customWidth="1"/>
    <col min="9" max="9" width="15.33203125" style="160" customWidth="1"/>
    <col min="10" max="10" width="18.33203125" style="160" customWidth="1"/>
    <col min="11" max="11" width="15.16015625" style="160" customWidth="1"/>
    <col min="12" max="12" width="16" style="160" customWidth="1"/>
    <col min="13" max="13" width="17.16015625" style="160" customWidth="1"/>
    <col min="14" max="14" width="18.16015625" style="160" customWidth="1"/>
    <col min="15" max="254" width="9.16015625" style="158" customWidth="1"/>
  </cols>
  <sheetData>
    <row r="1" spans="1:14" s="158" customFormat="1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s="158" customFormat="1" ht="25.5" customHeight="1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158" customFormat="1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55</v>
      </c>
    </row>
    <row r="4" spans="1:14" s="158" customFormat="1" ht="20.25" customHeight="1">
      <c r="A4" s="169" t="s">
        <v>56</v>
      </c>
      <c r="B4" s="169"/>
      <c r="C4" s="169"/>
      <c r="D4" s="170" t="s">
        <v>57</v>
      </c>
      <c r="E4" s="171" t="s">
        <v>7</v>
      </c>
      <c r="F4" s="172" t="s">
        <v>12</v>
      </c>
      <c r="G4" s="173" t="s">
        <v>58</v>
      </c>
      <c r="H4" s="174" t="s">
        <v>14</v>
      </c>
      <c r="I4" s="173" t="s">
        <v>59</v>
      </c>
      <c r="J4" s="173" t="s">
        <v>16</v>
      </c>
      <c r="K4" s="173" t="s">
        <v>60</v>
      </c>
      <c r="L4" s="173" t="s">
        <v>18</v>
      </c>
      <c r="M4" s="185" t="s">
        <v>19</v>
      </c>
      <c r="N4" s="173" t="s">
        <v>61</v>
      </c>
    </row>
    <row r="5" spans="1:14" s="158" customFormat="1" ht="39" customHeight="1">
      <c r="A5" s="175" t="s">
        <v>62</v>
      </c>
      <c r="B5" s="176" t="s">
        <v>63</v>
      </c>
      <c r="C5" s="176" t="s">
        <v>64</v>
      </c>
      <c r="D5" s="170"/>
      <c r="E5" s="171"/>
      <c r="F5" s="172"/>
      <c r="G5" s="173"/>
      <c r="H5" s="177"/>
      <c r="I5" s="173"/>
      <c r="J5" s="173"/>
      <c r="K5" s="173"/>
      <c r="L5" s="173"/>
      <c r="M5" s="186"/>
      <c r="N5" s="173"/>
    </row>
    <row r="6" spans="1:14" s="158" customFormat="1" ht="18" customHeight="1">
      <c r="A6" s="178" t="s">
        <v>65</v>
      </c>
      <c r="B6" s="179" t="s">
        <v>65</v>
      </c>
      <c r="C6" s="179" t="s">
        <v>65</v>
      </c>
      <c r="D6" s="180" t="s">
        <v>65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9" customFormat="1" ht="15.75" customHeight="1">
      <c r="A7" s="172"/>
      <c r="B7" s="172"/>
      <c r="C7" s="172"/>
      <c r="D7" s="181" t="s">
        <v>7</v>
      </c>
      <c r="E7" s="182">
        <f>SUM(F7:N7)</f>
        <v>45.8</v>
      </c>
      <c r="F7" s="182">
        <f>SUM(F8:F15)</f>
        <v>45.8</v>
      </c>
      <c r="G7" s="182">
        <f aca="true" t="shared" si="0" ref="G7:N7">SUM(G8:G15)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7"/>
    </row>
    <row r="8" spans="1:14" s="158" customFormat="1" ht="15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82">
        <f aca="true" t="shared" si="1" ref="E8:E15">SUM(F8:N8)</f>
        <v>29</v>
      </c>
      <c r="F8" s="182">
        <f>'部门收支预算总表'!D8+'部门收支预算总表'!D9</f>
        <v>29</v>
      </c>
      <c r="G8" s="182"/>
      <c r="H8" s="182"/>
      <c r="I8" s="182"/>
      <c r="J8" s="182"/>
      <c r="K8" s="182"/>
      <c r="L8" s="182"/>
      <c r="M8" s="182"/>
      <c r="N8" s="182"/>
    </row>
    <row r="9" spans="1:14" s="158" customFormat="1" ht="15.75" customHeight="1">
      <c r="A9" s="115" t="s">
        <v>66</v>
      </c>
      <c r="B9" s="115" t="s">
        <v>67</v>
      </c>
      <c r="C9" s="116" t="s">
        <v>69</v>
      </c>
      <c r="D9" s="117" t="s">
        <v>70</v>
      </c>
      <c r="E9" s="182">
        <f t="shared" si="1"/>
        <v>16</v>
      </c>
      <c r="F9" s="182">
        <v>16</v>
      </c>
      <c r="G9" s="182"/>
      <c r="H9" s="182"/>
      <c r="I9" s="182"/>
      <c r="J9" s="182"/>
      <c r="K9" s="182"/>
      <c r="L9" s="182"/>
      <c r="M9" s="182"/>
      <c r="N9" s="182"/>
    </row>
    <row r="10" spans="1:14" s="158" customFormat="1" ht="15.75" customHeight="1">
      <c r="A10" s="115" t="s">
        <v>71</v>
      </c>
      <c r="B10" s="115" t="s">
        <v>72</v>
      </c>
      <c r="C10" s="116" t="s">
        <v>73</v>
      </c>
      <c r="D10" s="117" t="s">
        <v>74</v>
      </c>
      <c r="E10" s="182">
        <f t="shared" si="1"/>
        <v>0.8</v>
      </c>
      <c r="F10" s="182">
        <f>'部门收支预算总表'!D10</f>
        <v>0.8</v>
      </c>
      <c r="G10" s="182"/>
      <c r="H10" s="182"/>
      <c r="I10" s="182"/>
      <c r="J10" s="182"/>
      <c r="K10" s="182"/>
      <c r="L10" s="182"/>
      <c r="M10" s="182"/>
      <c r="N10" s="182"/>
    </row>
    <row r="11" spans="1:14" s="158" customFormat="1" ht="15.75" customHeight="1">
      <c r="A11" s="172"/>
      <c r="B11" s="172"/>
      <c r="C11" s="172"/>
      <c r="D11" s="181"/>
      <c r="E11" s="182">
        <f t="shared" si="1"/>
        <v>0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158" customFormat="1" ht="15.75" customHeight="1">
      <c r="A12" s="172"/>
      <c r="B12" s="172"/>
      <c r="C12" s="172"/>
      <c r="D12" s="181"/>
      <c r="E12" s="182">
        <f t="shared" si="1"/>
        <v>0</v>
      </c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s="158" customFormat="1" ht="15.75" customHeight="1">
      <c r="A13" s="172"/>
      <c r="B13" s="172"/>
      <c r="C13" s="172"/>
      <c r="D13" s="181"/>
      <c r="E13" s="182">
        <f t="shared" si="1"/>
        <v>0</v>
      </c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s="158" customFormat="1" ht="15.75" customHeight="1">
      <c r="A14" s="172"/>
      <c r="B14" s="172"/>
      <c r="C14" s="172"/>
      <c r="D14" s="181"/>
      <c r="E14" s="182">
        <f t="shared" si="1"/>
        <v>0</v>
      </c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s="158" customFormat="1" ht="15.75" customHeight="1">
      <c r="A15" s="172"/>
      <c r="B15" s="172"/>
      <c r="C15" s="172"/>
      <c r="D15" s="181"/>
      <c r="E15" s="182">
        <f t="shared" si="1"/>
        <v>0</v>
      </c>
      <c r="F15" s="182"/>
      <c r="G15" s="182"/>
      <c r="H15" s="182"/>
      <c r="I15" s="182"/>
      <c r="J15" s="182"/>
      <c r="K15" s="182"/>
      <c r="L15" s="182"/>
      <c r="M15" s="182"/>
      <c r="N15" s="182"/>
    </row>
    <row r="16" spans="9:13" s="158" customFormat="1" ht="20.25" customHeight="1">
      <c r="I16" s="159"/>
      <c r="J16" s="159"/>
      <c r="K16" s="160"/>
      <c r="L16" s="160"/>
      <c r="M16" s="160"/>
    </row>
    <row r="17" spans="11:13" s="158" customFormat="1" ht="20.25" customHeight="1">
      <c r="K17" s="160"/>
      <c r="L17" s="160"/>
      <c r="M17" s="160"/>
    </row>
    <row r="18" spans="11:13" s="158" customFormat="1" ht="11.25">
      <c r="K18" s="160"/>
      <c r="L18" s="160"/>
      <c r="M18" s="160"/>
    </row>
    <row r="19" spans="1:14" s="158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s="158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s="158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s="158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s="158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0" customWidth="1"/>
  </cols>
  <sheetData>
    <row r="1" spans="1:5" s="94" customFormat="1" ht="18.75" customHeight="1">
      <c r="A1" s="97">
        <v>0</v>
      </c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19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2" t="s">
        <v>81</v>
      </c>
      <c r="H5" s="126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45.800000000000004</v>
      </c>
      <c r="F6" s="114">
        <f>SUM(F7:F11)</f>
        <v>24.1</v>
      </c>
      <c r="G6" s="114">
        <f>SUM(G7:G11)</f>
        <v>0.8</v>
      </c>
      <c r="H6" s="114">
        <f>SUM(H7:H11)</f>
        <v>4.9</v>
      </c>
      <c r="I6" s="114">
        <f>SUM(I7:I11)</f>
        <v>16</v>
      </c>
    </row>
    <row r="7" spans="1:9" s="95" customFormat="1" ht="27.75" customHeight="1">
      <c r="A7" s="115" t="s">
        <v>66</v>
      </c>
      <c r="B7" s="115" t="s">
        <v>67</v>
      </c>
      <c r="C7" s="116" t="s">
        <v>67</v>
      </c>
      <c r="D7" s="117" t="s">
        <v>68</v>
      </c>
      <c r="E7" s="112">
        <f t="shared" si="0"/>
        <v>29</v>
      </c>
      <c r="F7" s="118">
        <f>'部门收支预算总表'!D8</f>
        <v>24.1</v>
      </c>
      <c r="G7" s="118"/>
      <c r="H7" s="118">
        <f>'部门收支预算总表'!D9</f>
        <v>4.9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69</v>
      </c>
      <c r="D8" s="117" t="s">
        <v>70</v>
      </c>
      <c r="E8" s="112">
        <f t="shared" si="0"/>
        <v>16</v>
      </c>
      <c r="F8" s="118"/>
      <c r="G8" s="118"/>
      <c r="H8" s="118"/>
      <c r="I8" s="118">
        <v>16</v>
      </c>
    </row>
    <row r="9" spans="1:9" s="95" customFormat="1" ht="27.75" customHeight="1">
      <c r="A9" s="115" t="s">
        <v>71</v>
      </c>
      <c r="B9" s="115" t="s">
        <v>72</v>
      </c>
      <c r="C9" s="116" t="s">
        <v>73</v>
      </c>
      <c r="D9" s="117" t="s">
        <v>74</v>
      </c>
      <c r="E9" s="112">
        <f t="shared" si="0"/>
        <v>0.8</v>
      </c>
      <c r="F9" s="118"/>
      <c r="G9" s="118">
        <f>'部门收支预算总表'!D10</f>
        <v>0.8</v>
      </c>
      <c r="H9" s="118"/>
      <c r="I9" s="118"/>
    </row>
    <row r="10" spans="1:9" s="96" customFormat="1" ht="27.75" customHeight="1">
      <c r="A10" s="123"/>
      <c r="B10" s="123"/>
      <c r="C10" s="124"/>
      <c r="D10" s="125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3"/>
      <c r="B11" s="123"/>
      <c r="C11" s="124"/>
      <c r="D11" s="125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  <col min="243" max="16384" width="9.16015625" style="130" customWidth="1"/>
  </cols>
  <sheetData>
    <row r="1" spans="1:24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ht="24.75" customHeight="1">
      <c r="A2" s="134" t="s">
        <v>83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ht="24.75" customHeight="1">
      <c r="A3" s="135"/>
      <c r="D3" s="136" t="s">
        <v>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28" customFormat="1" ht="24.75" customHeight="1">
      <c r="A6" s="140" t="s">
        <v>23</v>
      </c>
      <c r="B6" s="141">
        <f>'部门收支预算总表'!B7</f>
        <v>45.8</v>
      </c>
      <c r="C6" s="142" t="s">
        <v>24</v>
      </c>
      <c r="D6" s="141">
        <f>SUM(D7:D9)</f>
        <v>29.8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28" customFormat="1" ht="24.75" customHeight="1">
      <c r="A7" s="140" t="s">
        <v>25</v>
      </c>
      <c r="B7" s="141"/>
      <c r="C7" s="144" t="s">
        <v>26</v>
      </c>
      <c r="D7" s="141">
        <f>'部门收支预算总表'!D8</f>
        <v>24.1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28" customFormat="1" ht="24.75" customHeight="1">
      <c r="A8" s="140" t="s">
        <v>27</v>
      </c>
      <c r="B8" s="141"/>
      <c r="C8" s="145" t="s">
        <v>28</v>
      </c>
      <c r="D8" s="141">
        <f>'部门收支预算总表'!D9</f>
        <v>4.9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28" customFormat="1" ht="24.75" customHeight="1">
      <c r="A9" s="140" t="s">
        <v>29</v>
      </c>
      <c r="B9" s="141"/>
      <c r="C9" s="145" t="s">
        <v>30</v>
      </c>
      <c r="D9" s="141">
        <f>'部门收支预算总表'!D10</f>
        <v>0.8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28" customFormat="1" ht="24.75" customHeight="1">
      <c r="A10" s="140" t="s">
        <v>31</v>
      </c>
      <c r="B10" s="141"/>
      <c r="C10" s="145" t="s">
        <v>32</v>
      </c>
      <c r="D10" s="141">
        <f>SUM(D11:D19)</f>
        <v>16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28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28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28" customFormat="1" ht="28.5" customHeight="1">
      <c r="A13" s="140" t="s">
        <v>37</v>
      </c>
      <c r="B13" s="141"/>
      <c r="C13" s="147" t="s">
        <v>38</v>
      </c>
      <c r="D13" s="141">
        <f>'部门收支预算总表'!D14</f>
        <v>16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28" customFormat="1" ht="24.75" customHeight="1">
      <c r="A14" s="148" t="s">
        <v>39</v>
      </c>
      <c r="B14" s="141"/>
      <c r="C14" s="147" t="s">
        <v>40</v>
      </c>
      <c r="D14" s="141">
        <v>0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28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28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28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ht="24" customHeight="1">
      <c r="A18" s="152"/>
      <c r="B18" s="150"/>
      <c r="C18" s="153" t="s">
        <v>47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ht="24" customHeight="1">
      <c r="A19" s="154" t="s">
        <v>48</v>
      </c>
      <c r="B19" s="150">
        <f>SUM(B6:B18)</f>
        <v>45.8</v>
      </c>
      <c r="C19" s="153" t="s">
        <v>49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28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28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28" customFormat="1" ht="21" customHeight="1">
      <c r="A23" s="156" t="s">
        <v>52</v>
      </c>
      <c r="B23" s="150">
        <f>SUM(B19:B21)</f>
        <v>45.8</v>
      </c>
      <c r="C23" s="157" t="s">
        <v>53</v>
      </c>
      <c r="D23" s="150">
        <f>D6+D10</f>
        <v>45.8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E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19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0"/>
      <c r="P4" s="121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2" t="s">
        <v>81</v>
      </c>
      <c r="M5" s="126" t="s">
        <v>82</v>
      </c>
      <c r="N5" s="127"/>
      <c r="O5" s="127"/>
      <c r="P5" s="127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2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45.8</v>
      </c>
      <c r="F7" s="114">
        <f>SUM(F8:F12)</f>
        <v>12.1</v>
      </c>
      <c r="G7" s="114">
        <f aca="true" t="shared" si="1" ref="G7:Q7">SUM(G8:G12)</f>
        <v>5.2</v>
      </c>
      <c r="H7" s="114">
        <f t="shared" si="1"/>
        <v>3.5</v>
      </c>
      <c r="I7" s="114">
        <f t="shared" si="1"/>
        <v>1</v>
      </c>
      <c r="J7" s="114">
        <f t="shared" si="1"/>
        <v>0.6</v>
      </c>
      <c r="K7" s="114">
        <f t="shared" si="1"/>
        <v>1.7</v>
      </c>
      <c r="L7" s="114">
        <f t="shared" si="1"/>
        <v>0.8</v>
      </c>
      <c r="M7" s="114">
        <f t="shared" si="1"/>
        <v>0.9</v>
      </c>
      <c r="N7" s="114">
        <f t="shared" si="1"/>
        <v>0.2</v>
      </c>
      <c r="O7" s="114">
        <f t="shared" si="1"/>
        <v>3.8</v>
      </c>
      <c r="P7" s="114">
        <f t="shared" si="1"/>
        <v>0</v>
      </c>
      <c r="Q7" s="114">
        <f t="shared" si="1"/>
        <v>16</v>
      </c>
    </row>
    <row r="8" spans="1:17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 t="shared" si="0"/>
        <v>29</v>
      </c>
      <c r="F8" s="118">
        <v>12.1</v>
      </c>
      <c r="G8" s="118">
        <v>5.2</v>
      </c>
      <c r="H8" s="118">
        <v>3.5</v>
      </c>
      <c r="I8" s="118">
        <v>1</v>
      </c>
      <c r="J8" s="118">
        <v>0.6</v>
      </c>
      <c r="K8" s="118">
        <v>1.7</v>
      </c>
      <c r="L8" s="118"/>
      <c r="M8" s="118">
        <v>0.9</v>
      </c>
      <c r="N8" s="118">
        <v>0.2</v>
      </c>
      <c r="O8" s="118">
        <v>3.8</v>
      </c>
      <c r="P8" s="118"/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69</v>
      </c>
      <c r="D9" s="117" t="s">
        <v>70</v>
      </c>
      <c r="E9" s="112">
        <f t="shared" si="0"/>
        <v>16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16</v>
      </c>
    </row>
    <row r="10" spans="1:17" s="95" customFormat="1" ht="27.75" customHeight="1">
      <c r="A10" s="115" t="s">
        <v>71</v>
      </c>
      <c r="B10" s="115" t="s">
        <v>72</v>
      </c>
      <c r="C10" s="116" t="s">
        <v>73</v>
      </c>
      <c r="D10" s="117" t="s">
        <v>74</v>
      </c>
      <c r="E10" s="112">
        <f t="shared" si="0"/>
        <v>0.8</v>
      </c>
      <c r="F10" s="118"/>
      <c r="G10" s="118"/>
      <c r="H10" s="118"/>
      <c r="I10" s="118"/>
      <c r="J10" s="118"/>
      <c r="K10" s="118"/>
      <c r="L10" s="118">
        <v>0.8</v>
      </c>
      <c r="M10" s="118"/>
      <c r="N10" s="118"/>
      <c r="O10" s="118"/>
      <c r="P10" s="118"/>
      <c r="Q10" s="118"/>
    </row>
    <row r="11" spans="1:17" s="96" customFormat="1" ht="27.75" customHeight="1">
      <c r="A11" s="123"/>
      <c r="B11" s="123"/>
      <c r="C11" s="124"/>
      <c r="D11" s="125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3"/>
      <c r="B12" s="123"/>
      <c r="C12" s="124"/>
      <c r="D12" s="125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19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0"/>
      <c r="P4" s="121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2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2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SUM(F7:P7)</f>
        <v>29.8</v>
      </c>
      <c r="F7" s="114">
        <f>SUM(F8:F9)</f>
        <v>12.1</v>
      </c>
      <c r="G7" s="114">
        <f aca="true" t="shared" si="0" ref="G7:P7">SUM(G8:G9)</f>
        <v>5.2</v>
      </c>
      <c r="H7" s="114">
        <f t="shared" si="0"/>
        <v>3.5</v>
      </c>
      <c r="I7" s="114">
        <f t="shared" si="0"/>
        <v>1</v>
      </c>
      <c r="J7" s="114">
        <f t="shared" si="0"/>
        <v>0.6</v>
      </c>
      <c r="K7" s="114">
        <f t="shared" si="0"/>
        <v>1.7</v>
      </c>
      <c r="L7" s="114">
        <f t="shared" si="0"/>
        <v>0.8</v>
      </c>
      <c r="M7" s="114">
        <f t="shared" si="0"/>
        <v>0.9</v>
      </c>
      <c r="N7" s="114">
        <f t="shared" si="0"/>
        <v>0.2</v>
      </c>
      <c r="O7" s="114">
        <f t="shared" si="0"/>
        <v>3.8</v>
      </c>
      <c r="P7" s="114">
        <f t="shared" si="0"/>
        <v>0</v>
      </c>
    </row>
    <row r="8" spans="1:16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>SUM(F8:Q8)</f>
        <v>29</v>
      </c>
      <c r="F8" s="118">
        <v>12.1</v>
      </c>
      <c r="G8" s="118">
        <v>5.2</v>
      </c>
      <c r="H8" s="118">
        <v>3.5</v>
      </c>
      <c r="I8" s="118">
        <v>1</v>
      </c>
      <c r="J8" s="118">
        <v>0.6</v>
      </c>
      <c r="K8" s="118">
        <v>1.7</v>
      </c>
      <c r="L8" s="118"/>
      <c r="M8" s="118">
        <v>0.9</v>
      </c>
      <c r="N8" s="118">
        <v>0.2</v>
      </c>
      <c r="O8" s="118">
        <v>3.8</v>
      </c>
      <c r="P8" s="118"/>
    </row>
    <row r="9" spans="1:16" s="96" customFormat="1" ht="27.75" customHeight="1">
      <c r="A9" s="115" t="s">
        <v>71</v>
      </c>
      <c r="B9" s="115" t="s">
        <v>72</v>
      </c>
      <c r="C9" s="116" t="s">
        <v>73</v>
      </c>
      <c r="D9" s="117" t="s">
        <v>74</v>
      </c>
      <c r="E9" s="112">
        <f>SUM(F9:Q9)</f>
        <v>0.8</v>
      </c>
      <c r="F9" s="118"/>
      <c r="G9" s="118"/>
      <c r="H9" s="118"/>
      <c r="I9" s="118"/>
      <c r="J9" s="118"/>
      <c r="K9" s="118"/>
      <c r="L9" s="118">
        <v>0.8</v>
      </c>
      <c r="M9" s="118"/>
      <c r="N9" s="118"/>
      <c r="O9" s="118"/>
      <c r="P9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/>
      <c r="C8" s="89"/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2"/>
  <sheetViews>
    <sheetView zoomScaleSheetLayoutView="100" workbookViewId="0" topLeftCell="A1">
      <selection activeCell="K14" sqref="K14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11" s="68" customFormat="1" ht="19.5" customHeight="1">
      <c r="A14" s="75" t="s">
        <v>120</v>
      </c>
      <c r="B14" s="77"/>
      <c r="K14" s="68" t="s">
        <v>121</v>
      </c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