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 tabRatio="527" firstSheet="3" activeTab="6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<sst xmlns="http://schemas.openxmlformats.org/spreadsheetml/2006/main" count="342">
  <si>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</si>
  <si>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</si>
  <si>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</si>
  <si>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</si>
  <si>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</si>
  <si>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</si>
  <si>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</si>
  <si>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</si>
  <si>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</si>
  <si>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</si>
  <si>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</si>
  <si>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</si>
  <si>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</si>
  <si>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</si>
  <si>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</si>
  <si>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</si>
  <si>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</si>
  <si>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</si>
  <si>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</si>
  <si>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</si>
  <si>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</si>
  <si>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</si>
  <si>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</si>
  <si>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</si>
  <si>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</si>
  <si>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</si>
  <si>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</si>
  <si>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</si>
  <si>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</si>
  <si>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</si>
  <si>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</si>
  <si>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</si>
  <si>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</si>
  <si>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</si>
  <si>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</si>
  <si>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</si>
  <si>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</si>
  <si>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</si>
  <si>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</si>
  <si>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</si>
  <si>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</si>
  <si>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</si>
  <si>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</si>
  <si>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</si>
  <si>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</si>
  <si>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</si>
  <si>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</si>
  <si>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</si>
  <si>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</si>
  <si>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</si>
  <si>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</si>
  <si>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</si>
  <si>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</si>
  <si>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</si>
  <si>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</si>
  <si>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</si>
  <si>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</si>
  <si>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</si>
  <si>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</si>
  <si>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</si>
  <si>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</si>
  <si>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</si>
  <si>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</si>
  <si>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</si>
  <si>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</si>
  <si>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</si>
  <si>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</si>
  <si>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31</t>
  </si>
  <si>
    <t>01</t>
  </si>
  <si>
    <t>行政运行</t>
  </si>
  <si>
    <t>05</t>
  </si>
  <si>
    <t>专项业务</t>
  </si>
  <si>
    <t>208</t>
  </si>
  <si>
    <t xml:space="preserve">  归口管理的行政单位离退休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</si>
  <si>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</si>
  <si>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</si>
  <si>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</si>
  <si>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</si>
  <si>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</si>
  <si>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</si>
  <si>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</si>
  <si>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</si>
  <si>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</si>
  <si>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</si>
  <si>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</si>
  <si>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</si>
  <si>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</si>
  <si>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</si>
  <si>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</si>
  <si>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</si>
  <si>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</si>
  <si>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</si>
  <si>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</si>
  <si>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</si>
  <si>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</si>
  <si>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</si>
  <si>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</si>
  <si>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</si>
  <si>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</si>
  <si>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</si>
  <si>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</si>
  <si>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</si>
  <si>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</si>
  <si>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</si>
  <si>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</si>
  <si>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</si>
  <si>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</si>
  <si>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 xml:space="preserve"> 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</si>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</sst>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176" formatCode="0000"/>
    <numFmt numFmtId="177" formatCode="yyyy&quot;年&quot;m&quot;月&quot;d&quot;日&quot;;@"/>
    <numFmt numFmtId="178" formatCode="0.0"/>
    <numFmt numFmtId="179" formatCode="#,##0;\-#,##0;&quot;-&quot;"/>
    <numFmt numFmtId="180" formatCode="\$#,##0.00;\(\$#,##0.00\)"/>
    <numFmt numFmtId="181" formatCode="\¥* _-#,##0;\¥* \-#,##0;\¥* _-&quot;-&quot;;@"/>
    <numFmt numFmtId="182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83" formatCode="_(&quot;$&quot;* #,##0.00_);_(&quot;$&quot;* \(#,##0.00\);_(&quot;$&quot;* &quot;-&quot;??_);_(@_)"/>
    <numFmt numFmtId="184" formatCode="#,##0;\(#,##0\)"/>
    <numFmt numFmtId="185" formatCode="0;_琀"/>
    <numFmt numFmtId="186" formatCode="0.0_);[Red]\(0.0\)"/>
    <numFmt numFmtId="187" formatCode="_-* #,##0.00&quot;$&quot;_-;\-* #,##0.00&quot;$&quot;_-;_-* &quot;-&quot;??&quot;$&quot;_-;_-@_-"/>
    <numFmt numFmtId="188" formatCode="\$#,##0;\(\$#,##0\)"/>
    <numFmt numFmtId="189" formatCode="_-* #,##0&quot;$&quot;_-;\-* #,##0&quot;$&quot;_-;_-* &quot;-&quot;&quot;$&quot;_-;_-@_-"/>
    <numFmt numFmtId="190" formatCode="_-&quot;$&quot;* #,##0_-;\-&quot;$&quot;* #,##0_-;_-&quot;$&quot;* &quot;-&quot;_-;_-@_-"/>
    <numFmt numFmtId="191" formatCode="0.0_ "/>
    <numFmt numFmtId="192" formatCode="_-* #,##0.00_$_-;\-* #,##0.00_$_-;_-* &quot;-&quot;??_$_-;_-@_-"/>
    <numFmt numFmtId="193" formatCode="#,##0.0"/>
    <numFmt numFmtId="194" formatCode="_-* #,##0_$_-;\-* #,##0_$_-;_-* &quot;-&quot;_$_-;_-@_-"/>
    <numFmt numFmtId="195" formatCode="#,##0.00_);[Red]\(#,##0.00\)"/>
    <numFmt numFmtId="196" formatCode="\¥* _-#,##0.00;\¥* \-#,##0.00;\¥* _-&quot;-&quot;??;@"/>
    <numFmt numFmtId="197" formatCode="#,##0.0_ ;[Red]\-#,##0.0\ "/>
    <numFmt numFmtId="198" formatCode="#,##0.0_);[Red]\(#,##0.0\)"/>
    <numFmt numFmtId="199" formatCode="#,##0.0000"/>
    <numFmt numFmtId="200" formatCode="00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微软雅黑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Helv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b/>
      <sz val="12"/>
      <name val="Arial"/>
      <charset val="134"/>
    </font>
    <font>
      <sz val="11"/>
      <color rgb="FFFA7D00"/>
      <name val="宋体"/>
      <charset val="0"/>
      <scheme val="minor"/>
    </font>
    <font>
      <b/>
      <sz val="18"/>
      <name val="Arial"/>
      <charset val="134"/>
    </font>
    <font>
      <sz val="8"/>
      <name val="Times New Roman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1"/>
      <color indexed="17"/>
      <name val="微软雅黑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7" fillId="4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0" borderId="17" applyNumberFormat="0" applyFont="0" applyAlignment="0" applyProtection="0">
      <alignment vertical="center"/>
    </xf>
    <xf numFmtId="0" fontId="1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4" fillId="38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29" fillId="12" borderId="15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41" fillId="36" borderId="2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" fillId="0" borderId="0"/>
    <xf numFmtId="0" fontId="25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0" borderId="0"/>
    <xf numFmtId="0" fontId="17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31" fillId="51" borderId="0" applyNumberFormat="0" applyBorder="0" applyAlignment="0" applyProtection="0">
      <alignment vertical="center"/>
    </xf>
    <xf numFmtId="0" fontId="2" fillId="0" borderId="0"/>
    <xf numFmtId="0" fontId="48" fillId="38" borderId="0" applyNumberFormat="0" applyBorder="0" applyAlignment="0" applyProtection="0">
      <alignment vertical="center"/>
    </xf>
    <xf numFmtId="0" fontId="47" fillId="5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7" fillId="5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53" borderId="0" applyNumberFormat="0" applyBorder="0" applyAlignment="0" applyProtection="0"/>
    <xf numFmtId="0" fontId="27" fillId="39" borderId="0" applyNumberFormat="0" applyBorder="0" applyAlignment="0" applyProtection="0"/>
    <xf numFmtId="0" fontId="46" fillId="32" borderId="0" applyNumberFormat="0" applyBorder="0" applyAlignment="0" applyProtection="0"/>
    <xf numFmtId="0" fontId="2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49" borderId="0" applyNumberFormat="0" applyBorder="0" applyAlignment="0" applyProtection="0"/>
    <xf numFmtId="0" fontId="27" fillId="42" borderId="0" applyNumberFormat="0" applyBorder="0" applyAlignment="0" applyProtection="0"/>
    <xf numFmtId="41" fontId="0" fillId="0" borderId="0" applyFont="0" applyFill="0" applyBorder="0" applyAlignment="0" applyProtection="0"/>
    <xf numFmtId="0" fontId="27" fillId="39" borderId="0" applyNumberFormat="0" applyBorder="0" applyAlignment="0" applyProtection="0"/>
    <xf numFmtId="0" fontId="47" fillId="5" borderId="0" applyNumberFormat="0" applyBorder="0" applyAlignment="0" applyProtection="0"/>
    <xf numFmtId="0" fontId="47" fillId="48" borderId="0" applyNumberFormat="0" applyBorder="0" applyAlignment="0" applyProtection="0"/>
    <xf numFmtId="0" fontId="27" fillId="44" borderId="0" applyNumberFormat="0" applyBorder="0" applyAlignment="0" applyProtection="0"/>
    <xf numFmtId="0" fontId="44" fillId="38" borderId="0" applyNumberFormat="0" applyBorder="0" applyAlignment="0" applyProtection="0"/>
    <xf numFmtId="0" fontId="27" fillId="17" borderId="0" applyNumberFormat="0" applyBorder="0" applyAlignment="0" applyProtection="0"/>
    <xf numFmtId="0" fontId="47" fillId="17" borderId="0" applyNumberFormat="0" applyBorder="0" applyAlignment="0" applyProtection="0"/>
    <xf numFmtId="179" fontId="51" fillId="0" borderId="0" applyFill="0" applyBorder="0" applyAlignment="0"/>
    <xf numFmtId="0" fontId="51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46" fillId="32" borderId="0" applyNumberFormat="0" applyBorder="0" applyAlignment="0" applyProtection="0"/>
    <xf numFmtId="184" fontId="13" fillId="0" borderId="0"/>
    <xf numFmtId="0" fontId="57" fillId="52" borderId="0" applyNumberFormat="0" applyBorder="0" applyAlignment="0" applyProtection="0"/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0" fontId="13" fillId="0" borderId="0"/>
    <xf numFmtId="177" fontId="0" fillId="0" borderId="0" applyFont="0" applyFill="0" applyBorder="0" applyAlignment="0" applyProtection="0"/>
    <xf numFmtId="0" fontId="50" fillId="0" borderId="0" applyProtection="0"/>
    <xf numFmtId="188" fontId="13" fillId="0" borderId="0"/>
    <xf numFmtId="2" fontId="50" fillId="0" borderId="0" applyProtection="0"/>
    <xf numFmtId="0" fontId="45" fillId="9" borderId="0" applyNumberFormat="0" applyBorder="0" applyAlignment="0" applyProtection="0"/>
    <xf numFmtId="0" fontId="53" fillId="0" borderId="21" applyNumberFormat="0" applyAlignment="0" applyProtection="0">
      <alignment horizontal="left" vertical="center"/>
    </xf>
    <xf numFmtId="0" fontId="53" fillId="0" borderId="9">
      <alignment horizontal="left" vertical="center"/>
    </xf>
    <xf numFmtId="0" fontId="55" fillId="0" borderId="0" applyProtection="0"/>
    <xf numFmtId="0" fontId="53" fillId="0" borderId="0" applyProtection="0"/>
    <xf numFmtId="0" fontId="46" fillId="32" borderId="0" applyNumberFormat="0" applyBorder="0" applyAlignment="0" applyProtection="0"/>
    <xf numFmtId="0" fontId="45" fillId="4" borderId="1" applyNumberFormat="0" applyBorder="0" applyAlignment="0" applyProtection="0"/>
    <xf numFmtId="37" fontId="58" fillId="0" borderId="0"/>
    <xf numFmtId="0" fontId="49" fillId="0" borderId="0"/>
    <xf numFmtId="0" fontId="52" fillId="0" borderId="0"/>
    <xf numFmtId="0" fontId="56" fillId="0" borderId="0"/>
    <xf numFmtId="10" fontId="0" fillId="0" borderId="0" applyFont="0" applyFill="0" applyBorder="0" applyAlignment="0" applyProtection="0"/>
    <xf numFmtId="1" fontId="18" fillId="0" borderId="0"/>
    <xf numFmtId="0" fontId="20" fillId="0" borderId="0" applyNumberFormat="0" applyFill="0" applyBorder="0" applyAlignment="0" applyProtection="0"/>
    <xf numFmtId="0" fontId="50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4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48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43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2" fillId="0" borderId="0"/>
    <xf numFmtId="0" fontId="44" fillId="38" borderId="0" applyNumberFormat="0" applyBorder="0" applyAlignment="0" applyProtection="0"/>
    <xf numFmtId="40" fontId="0" fillId="0" borderId="0" applyFon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38" borderId="0" applyNumberFormat="0" applyBorder="0" applyAlignment="0" applyProtection="0"/>
    <xf numFmtId="0" fontId="4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" fillId="0" borderId="1">
      <alignment vertical="center"/>
      <protection locked="0"/>
    </xf>
    <xf numFmtId="0" fontId="4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59" fillId="32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57" fillId="55" borderId="0" applyNumberFormat="0" applyBorder="0" applyAlignment="0" applyProtection="0"/>
    <xf numFmtId="0" fontId="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9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6" fillId="32" borderId="0" applyNumberFormat="0" applyBorder="0" applyAlignment="0" applyProtection="0"/>
    <xf numFmtId="0" fontId="5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94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1" fillId="0" borderId="0"/>
    <xf numFmtId="0" fontId="57" fillId="54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0" fillId="0" borderId="0" applyFont="0" applyFill="0" applyBorder="0" applyAlignment="0" applyProtection="0"/>
    <xf numFmtId="0" fontId="62" fillId="0" borderId="0"/>
    <xf numFmtId="178" fontId="4" fillId="0" borderId="1">
      <alignment vertical="center"/>
      <protection locked="0"/>
    </xf>
    <xf numFmtId="0" fontId="18" fillId="0" borderId="0"/>
    <xf numFmtId="0" fontId="31" fillId="56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1" fillId="51" borderId="0" applyNumberFormat="0" applyBorder="0" applyAlignment="0" applyProtection="0">
      <alignment vertical="center"/>
    </xf>
    <xf numFmtId="0" fontId="64" fillId="0" borderId="0"/>
  </cellStyleXfs>
  <cellXfs count="23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96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98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20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98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93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93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95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82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91" fontId="0" fillId="0" borderId="0" xfId="189" applyNumberFormat="1" applyFill="1" applyAlignment="1">
      <alignment horizontal="center" vertical="center"/>
    </xf>
    <xf numFmtId="191" fontId="0" fillId="0" borderId="0" xfId="189" applyNumberFormat="1" applyFill="1"/>
    <xf numFmtId="191" fontId="0" fillId="0" borderId="0" xfId="189" applyNumberFormat="1"/>
    <xf numFmtId="191" fontId="4" fillId="0" borderId="0" xfId="189" applyNumberFormat="1" applyFont="1" applyFill="1" applyAlignment="1" applyProtection="1">
      <alignment horizontal="right"/>
    </xf>
    <xf numFmtId="191" fontId="18" fillId="0" borderId="0" xfId="189" applyNumberFormat="1" applyFont="1" applyFill="1" applyAlignment="1" applyProtection="1">
      <alignment horizontal="right"/>
    </xf>
    <xf numFmtId="191" fontId="0" fillId="0" borderId="0" xfId="189" applyNumberFormat="1" applyAlignment="1">
      <alignment horizontal="center" vertical="center"/>
    </xf>
    <xf numFmtId="191" fontId="19" fillId="0" borderId="0" xfId="189" applyNumberFormat="1" applyFont="1" applyFill="1" applyAlignment="1" applyProtection="1">
      <alignment horizontal="center" vertical="center"/>
    </xf>
    <xf numFmtId="191" fontId="3" fillId="0" borderId="3" xfId="189" applyNumberFormat="1" applyFont="1" applyFill="1" applyBorder="1" applyAlignment="1" applyProtection="1">
      <alignment horizontal="centerContinuous" vertical="center"/>
    </xf>
    <xf numFmtId="191" fontId="3" fillId="0" borderId="9" xfId="189" applyNumberFormat="1" applyFont="1" applyFill="1" applyBorder="1" applyAlignment="1" applyProtection="1">
      <alignment horizontal="centerContinuous" vertical="center"/>
    </xf>
    <xf numFmtId="191" fontId="3" fillId="0" borderId="8" xfId="189" applyNumberFormat="1" applyFont="1" applyFill="1" applyBorder="1" applyAlignment="1" applyProtection="1">
      <alignment horizontal="centerContinuous" vertical="center"/>
    </xf>
    <xf numFmtId="191" fontId="3" fillId="0" borderId="3" xfId="189" applyNumberFormat="1" applyFont="1" applyFill="1" applyBorder="1" applyAlignment="1" applyProtection="1">
      <alignment horizontal="center" vertical="center" wrapText="1"/>
    </xf>
    <xf numFmtId="191" fontId="3" fillId="0" borderId="1" xfId="189" applyNumberFormat="1" applyFont="1" applyFill="1" applyBorder="1" applyAlignment="1" applyProtection="1">
      <alignment horizontal="center" vertical="center"/>
    </xf>
    <xf numFmtId="191" fontId="20" fillId="0" borderId="3" xfId="189" applyNumberFormat="1" applyFont="1" applyBorder="1" applyAlignment="1">
      <alignment horizontal="center" vertical="center"/>
    </xf>
    <xf numFmtId="191" fontId="20" fillId="0" borderId="9" xfId="189" applyNumberFormat="1" applyFont="1" applyBorder="1" applyAlignment="1">
      <alignment horizontal="center" vertical="center"/>
    </xf>
    <xf numFmtId="191" fontId="3" fillId="0" borderId="5" xfId="189" applyNumberFormat="1" applyFont="1" applyFill="1" applyBorder="1" applyAlignment="1" applyProtection="1">
      <alignment horizontal="center" vertical="center" wrapText="1"/>
    </xf>
    <xf numFmtId="191" fontId="3" fillId="0" borderId="1" xfId="189" applyNumberFormat="1" applyFont="1" applyFill="1" applyBorder="1" applyAlignment="1" applyProtection="1">
      <alignment horizontal="center" vertical="center" wrapText="1"/>
    </xf>
    <xf numFmtId="191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191" fontId="2" fillId="0" borderId="1" xfId="189" applyNumberFormat="1" applyFont="1" applyBorder="1" applyAlignment="1">
      <alignment horizontal="center" vertical="center"/>
    </xf>
    <xf numFmtId="191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191" fontId="2" fillId="0" borderId="1" xfId="189" applyNumberFormat="1" applyFont="1" applyFill="1" applyBorder="1" applyAlignment="1" applyProtection="1">
      <alignment horizontal="center" vertical="center" wrapText="1"/>
    </xf>
    <xf numFmtId="191" fontId="0" fillId="0" borderId="3" xfId="189" applyNumberFormat="1" applyFont="1" applyFill="1" applyBorder="1" applyAlignment="1" applyProtection="1">
      <alignment vertical="center" wrapText="1"/>
    </xf>
    <xf numFmtId="191" fontId="0" fillId="0" borderId="1" xfId="189" applyNumberFormat="1" applyFont="1" applyFill="1" applyBorder="1" applyAlignment="1" applyProtection="1">
      <alignment vertical="center" wrapText="1"/>
    </xf>
    <xf numFmtId="191" fontId="0" fillId="0" borderId="9" xfId="189" applyNumberFormat="1" applyFont="1" applyFill="1" applyBorder="1" applyAlignment="1" applyProtection="1">
      <alignment vertical="center"/>
    </xf>
    <xf numFmtId="191" fontId="20" fillId="0" borderId="8" xfId="189" applyNumberFormat="1" applyFont="1" applyBorder="1" applyAlignment="1">
      <alignment horizontal="center" vertical="center"/>
    </xf>
    <xf numFmtId="191" fontId="0" fillId="0" borderId="1" xfId="189" applyNumberFormat="1" applyFill="1" applyBorder="1" applyAlignment="1">
      <alignment horizontal="center" vertical="center"/>
    </xf>
    <xf numFmtId="191" fontId="3" fillId="0" borderId="7" xfId="189" applyNumberFormat="1" applyFont="1" applyFill="1" applyBorder="1" applyAlignment="1" applyProtection="1">
      <alignment horizontal="center" vertical="center" wrapText="1"/>
    </xf>
    <xf numFmtId="191" fontId="3" fillId="0" borderId="2" xfId="189" applyNumberFormat="1" applyFont="1" applyFill="1" applyBorder="1" applyAlignment="1" applyProtection="1">
      <alignment horizontal="center" vertical="center" wrapText="1"/>
    </xf>
    <xf numFmtId="191" fontId="0" fillId="0" borderId="0" xfId="189" applyNumberFormat="1" applyAlignment="1">
      <alignment horizontal="right" vertical="center"/>
    </xf>
    <xf numFmtId="191" fontId="0" fillId="0" borderId="0" xfId="195" applyNumberFormat="1" applyFill="1"/>
    <xf numFmtId="191" fontId="0" fillId="0" borderId="0" xfId="195" applyNumberFormat="1"/>
    <xf numFmtId="191" fontId="0" fillId="0" borderId="0" xfId="0" applyNumberFormat="1"/>
    <xf numFmtId="191" fontId="4" fillId="0" borderId="0" xfId="195" applyNumberFormat="1" applyFont="1" applyFill="1" applyAlignment="1" applyProtection="1">
      <alignment vertical="center" wrapText="1"/>
    </xf>
    <xf numFmtId="191" fontId="11" fillId="0" borderId="0" xfId="195" applyNumberFormat="1" applyFont="1" applyFill="1" applyAlignment="1" applyProtection="1">
      <alignment horizontal="right" vertical="center"/>
    </xf>
    <xf numFmtId="191" fontId="2" fillId="0" borderId="0" xfId="198" applyNumberFormat="1">
      <alignment vertical="center"/>
    </xf>
    <xf numFmtId="191" fontId="10" fillId="0" borderId="0" xfId="195" applyNumberFormat="1" applyFont="1" applyFill="1" applyAlignment="1" applyProtection="1">
      <alignment horizontal="center" vertical="center"/>
    </xf>
    <xf numFmtId="191" fontId="0" fillId="0" borderId="0" xfId="195" applyNumberFormat="1" applyFont="1" applyFill="1"/>
    <xf numFmtId="191" fontId="11" fillId="0" borderId="0" xfId="195" applyNumberFormat="1" applyFont="1" applyFill="1" applyAlignment="1" applyProtection="1">
      <alignment vertical="center"/>
    </xf>
    <xf numFmtId="191" fontId="21" fillId="0" borderId="3" xfId="195" applyNumberFormat="1" applyFont="1" applyFill="1" applyBorder="1" applyAlignment="1" applyProtection="1">
      <alignment horizontal="center" vertical="center"/>
    </xf>
    <xf numFmtId="191" fontId="20" fillId="0" borderId="1" xfId="195" applyNumberFormat="1" applyFont="1" applyFill="1" applyBorder="1" applyAlignment="1" applyProtection="1">
      <alignment horizontal="center" vertical="center"/>
    </xf>
    <xf numFmtId="191" fontId="21" fillId="0" borderId="6" xfId="195" applyNumberFormat="1" applyFont="1" applyFill="1" applyBorder="1" applyAlignment="1" applyProtection="1">
      <alignment horizontal="center" vertical="center"/>
    </xf>
    <xf numFmtId="191" fontId="0" fillId="0" borderId="3" xfId="195" applyNumberFormat="1" applyFill="1" applyBorder="1" applyAlignment="1">
      <alignment vertical="center"/>
    </xf>
    <xf numFmtId="191" fontId="11" fillId="0" borderId="4" xfId="195" applyNumberFormat="1" applyFont="1" applyFill="1" applyBorder="1" applyAlignment="1" applyProtection="1">
      <alignment horizontal="right" vertical="center" wrapText="1"/>
    </xf>
    <xf numFmtId="191" fontId="4" fillId="0" borderId="2" xfId="195" applyNumberFormat="1" applyFont="1" applyFill="1" applyBorder="1" applyAlignment="1">
      <alignment horizontal="left" vertical="center"/>
    </xf>
    <xf numFmtId="191" fontId="2" fillId="0" borderId="0" xfId="198" applyNumberFormat="1" applyFill="1">
      <alignment vertical="center"/>
    </xf>
    <xf numFmtId="191" fontId="11" fillId="0" borderId="9" xfId="195" applyNumberFormat="1" applyFont="1" applyFill="1" applyBorder="1" applyAlignment="1">
      <alignment horizontal="left" vertical="center"/>
    </xf>
    <xf numFmtId="191" fontId="11" fillId="0" borderId="9" xfId="195" applyNumberFormat="1" applyFont="1" applyFill="1" applyBorder="1" applyAlignment="1" applyProtection="1">
      <alignment vertical="center"/>
    </xf>
    <xf numFmtId="191" fontId="11" fillId="0" borderId="9" xfId="195" applyNumberFormat="1" applyFont="1" applyFill="1" applyBorder="1" applyAlignment="1" applyProtection="1">
      <alignment horizontal="left" vertical="center"/>
    </xf>
    <xf numFmtId="191" fontId="11" fillId="0" borderId="12" xfId="195" applyNumberFormat="1" applyFont="1" applyFill="1" applyBorder="1" applyAlignment="1" applyProtection="1">
      <alignment horizontal="left" vertical="center"/>
    </xf>
    <xf numFmtId="191" fontId="11" fillId="0" borderId="3" xfId="195" applyNumberFormat="1" applyFont="1" applyFill="1" applyBorder="1" applyAlignment="1" applyProtection="1">
      <alignment vertical="center"/>
    </xf>
    <xf numFmtId="191" fontId="0" fillId="0" borderId="1" xfId="195" applyNumberFormat="1" applyFont="1" applyFill="1" applyBorder="1" applyAlignment="1">
      <alignment vertical="center"/>
    </xf>
    <xf numFmtId="191" fontId="11" fillId="0" borderId="1" xfId="195" applyNumberFormat="1" applyFont="1" applyFill="1" applyBorder="1" applyAlignment="1" applyProtection="1">
      <alignment horizontal="right" vertical="center" wrapText="1"/>
    </xf>
    <xf numFmtId="191" fontId="11" fillId="0" borderId="1" xfId="195" applyNumberFormat="1" applyFont="1" applyFill="1" applyBorder="1" applyAlignment="1" applyProtection="1">
      <alignment horizontal="left" vertical="center"/>
    </xf>
    <xf numFmtId="191" fontId="11" fillId="0" borderId="1" xfId="195" applyNumberFormat="1" applyFont="1" applyFill="1" applyBorder="1" applyAlignment="1" applyProtection="1">
      <alignment vertical="center"/>
    </xf>
    <xf numFmtId="191" fontId="11" fillId="0" borderId="1" xfId="195" applyNumberFormat="1" applyFont="1" applyFill="1" applyBorder="1" applyAlignment="1">
      <alignment horizontal="left" vertical="center"/>
    </xf>
    <xf numFmtId="191" fontId="0" fillId="0" borderId="1" xfId="195" applyNumberFormat="1" applyFill="1" applyBorder="1" applyAlignment="1">
      <alignment horizontal="center" vertical="center"/>
    </xf>
    <xf numFmtId="191" fontId="0" fillId="0" borderId="1" xfId="195" applyNumberFormat="1" applyFill="1" applyBorder="1" applyAlignment="1">
      <alignment vertical="center"/>
    </xf>
    <xf numFmtId="191" fontId="11" fillId="0" borderId="1" xfId="195" applyNumberFormat="1" applyFont="1" applyFill="1" applyBorder="1" applyAlignment="1" applyProtection="1">
      <alignment horizontal="center" vertical="center"/>
    </xf>
    <xf numFmtId="191" fontId="11" fillId="0" borderId="1" xfId="195" applyNumberFormat="1" applyFont="1" applyFill="1" applyBorder="1" applyAlignment="1">
      <alignment horizontal="center" vertical="center"/>
    </xf>
    <xf numFmtId="191" fontId="3" fillId="0" borderId="7" xfId="189" applyNumberFormat="1" applyFont="1" applyFill="1" applyBorder="1" applyAlignment="1" applyProtection="1">
      <alignment vertical="center" wrapText="1"/>
    </xf>
    <xf numFmtId="191" fontId="2" fillId="0" borderId="4" xfId="189" applyNumberFormat="1" applyFont="1" applyBorder="1" applyAlignment="1">
      <alignment horizontal="center" vertical="center"/>
    </xf>
    <xf numFmtId="191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200" fontId="0" fillId="0" borderId="0" xfId="194" applyNumberFormat="1" applyFont="1" applyFill="1" applyAlignment="1" applyProtection="1">
      <alignment horizontal="center" vertical="center" wrapText="1"/>
    </xf>
    <xf numFmtId="176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98" fontId="0" fillId="4" borderId="0" xfId="194" applyNumberFormat="1" applyFont="1" applyFill="1" applyAlignment="1" applyProtection="1">
      <alignment vertical="center" wrapText="1"/>
    </xf>
    <xf numFmtId="200" fontId="10" fillId="0" borderId="0" xfId="194" applyNumberFormat="1" applyFont="1" applyFill="1" applyAlignment="1" applyProtection="1">
      <alignment horizontal="center" vertical="center"/>
    </xf>
    <xf numFmtId="200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98" fontId="2" fillId="0" borderId="1" xfId="194" applyNumberFormat="1" applyFont="1" applyFill="1" applyBorder="1" applyAlignment="1" applyProtection="1">
      <alignment horizontal="center" vertical="center"/>
    </xf>
    <xf numFmtId="49" fontId="2" fillId="4" borderId="1" xfId="194" applyNumberFormat="1" applyFont="1" applyFill="1" applyBorder="1" applyAlignment="1">
      <alignment horizontal="center" vertical="center"/>
    </xf>
    <xf numFmtId="49" fontId="2" fillId="4" borderId="1" xfId="194" applyNumberFormat="1" applyFont="1" applyFill="1" applyBorder="1" applyAlignment="1">
      <alignment horizontal="center" vertical="center" wrapText="1"/>
    </xf>
    <xf numFmtId="49" fontId="2" fillId="4" borderId="4" xfId="194" applyNumberFormat="1" applyFont="1" applyFill="1" applyBorder="1" applyAlignment="1">
      <alignment horizontal="center" vertical="center" wrapText="1"/>
    </xf>
    <xf numFmtId="200" fontId="2" fillId="0" borderId="1" xfId="194" applyNumberFormat="1" applyFont="1" applyFill="1" applyBorder="1" applyAlignment="1" applyProtection="1">
      <alignment horizontal="center" vertical="center"/>
    </xf>
    <xf numFmtId="176" fontId="2" fillId="0" borderId="1" xfId="194" applyNumberFormat="1" applyFont="1" applyFill="1" applyBorder="1" applyAlignment="1" applyProtection="1">
      <alignment horizontal="center" vertical="center"/>
    </xf>
    <xf numFmtId="49" fontId="2" fillId="4" borderId="5" xfId="194" applyNumberFormat="1" applyFont="1" applyFill="1" applyBorder="1" applyAlignment="1">
      <alignment horizontal="center" vertical="center" wrapText="1"/>
    </xf>
    <xf numFmtId="200" fontId="2" fillId="0" borderId="4" xfId="194" applyNumberFormat="1" applyFont="1" applyFill="1" applyBorder="1" applyAlignment="1" applyProtection="1">
      <alignment horizontal="center" vertical="center"/>
    </xf>
    <xf numFmtId="176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49" fontId="2" fillId="0" borderId="1" xfId="194" applyNumberFormat="1" applyFont="1" applyFill="1" applyBorder="1" applyAlignment="1">
      <alignment horizontal="center" vertical="center"/>
    </xf>
    <xf numFmtId="0" fontId="2" fillId="0" borderId="1" xfId="194" applyNumberFormat="1" applyFont="1" applyFill="1" applyBorder="1" applyAlignment="1">
      <alignment horizontal="left" vertical="center"/>
    </xf>
    <xf numFmtId="197" fontId="2" fillId="0" borderId="1" xfId="194" applyNumberFormat="1" applyFont="1" applyFill="1" applyBorder="1" applyAlignment="1">
      <alignment horizontal="right" vertical="center"/>
    </xf>
    <xf numFmtId="198" fontId="11" fillId="4" borderId="0" xfId="193" applyNumberFormat="1" applyFont="1" applyFill="1" applyAlignment="1" applyProtection="1">
      <alignment horizontal="right" vertical="center" wrapText="1"/>
    </xf>
    <xf numFmtId="198" fontId="11" fillId="4" borderId="0" xfId="194" applyNumberFormat="1" applyFont="1" applyFill="1" applyAlignment="1" applyProtection="1">
      <alignment horizontal="right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5" xfId="194" applyNumberFormat="1" applyFont="1" applyFill="1" applyBorder="1" applyAlignment="1">
      <alignment horizontal="center" vertical="center" wrapText="1"/>
    </xf>
    <xf numFmtId="199" fontId="0" fillId="0" borderId="0" xfId="194" applyNumberFormat="1" applyFill="1"/>
    <xf numFmtId="186" fontId="0" fillId="0" borderId="0" xfId="195" applyNumberFormat="1" applyFill="1"/>
    <xf numFmtId="186" fontId="0" fillId="0" borderId="0" xfId="195" applyNumberFormat="1"/>
    <xf numFmtId="186" fontId="4" fillId="0" borderId="0" xfId="195" applyNumberFormat="1" applyFont="1" applyFill="1" applyAlignment="1" applyProtection="1">
      <alignment vertical="center" wrapText="1"/>
    </xf>
    <xf numFmtId="186" fontId="11" fillId="0" borderId="0" xfId="195" applyNumberFormat="1" applyFont="1" applyFill="1" applyAlignment="1" applyProtection="1">
      <alignment horizontal="right" vertical="center"/>
    </xf>
    <xf numFmtId="186" fontId="11" fillId="0" borderId="0" xfId="195" applyNumberFormat="1" applyFont="1" applyFill="1" applyAlignment="1" applyProtection="1">
      <alignment vertical="center"/>
    </xf>
    <xf numFmtId="186" fontId="10" fillId="0" borderId="0" xfId="195" applyNumberFormat="1" applyFont="1" applyFill="1" applyAlignment="1" applyProtection="1">
      <alignment horizontal="center" vertical="center"/>
    </xf>
    <xf numFmtId="186" fontId="0" fillId="0" borderId="0" xfId="195" applyNumberFormat="1" applyFont="1" applyFill="1"/>
    <xf numFmtId="186" fontId="21" fillId="0" borderId="1" xfId="195" applyNumberFormat="1" applyFont="1" applyFill="1" applyBorder="1" applyAlignment="1" applyProtection="1">
      <alignment horizontal="centerContinuous" vertical="center"/>
    </xf>
    <xf numFmtId="186" fontId="21" fillId="0" borderId="4" xfId="195" applyNumberFormat="1" applyFont="1" applyFill="1" applyBorder="1" applyAlignment="1" applyProtection="1">
      <alignment horizontal="centerContinuous" vertical="center"/>
    </xf>
    <xf numFmtId="186" fontId="21" fillId="0" borderId="3" xfId="195" applyNumberFormat="1" applyFont="1" applyFill="1" applyBorder="1" applyAlignment="1" applyProtection="1">
      <alignment horizontal="center" vertical="center"/>
    </xf>
    <xf numFmtId="186" fontId="20" fillId="0" borderId="1" xfId="195" applyNumberFormat="1" applyFont="1" applyFill="1" applyBorder="1" applyAlignment="1" applyProtection="1">
      <alignment horizontal="center" vertical="center"/>
    </xf>
    <xf numFmtId="186" fontId="20" fillId="0" borderId="4" xfId="195" applyNumberFormat="1" applyFont="1" applyFill="1" applyBorder="1" applyAlignment="1" applyProtection="1">
      <alignment horizontal="center" vertical="center" wrapText="1"/>
    </xf>
    <xf numFmtId="186" fontId="20" fillId="0" borderId="1" xfId="195" applyNumberFormat="1" applyFont="1" applyFill="1" applyBorder="1" applyAlignment="1" applyProtection="1">
      <alignment horizontal="center" vertical="center" wrapText="1"/>
    </xf>
    <xf numFmtId="186" fontId="21" fillId="0" borderId="13" xfId="195" applyNumberFormat="1" applyFont="1" applyFill="1" applyBorder="1" applyAlignment="1" applyProtection="1">
      <alignment horizontal="centerContinuous" vertical="center"/>
    </xf>
    <xf numFmtId="186" fontId="21" fillId="0" borderId="11" xfId="195" applyNumberFormat="1" applyFont="1" applyFill="1" applyBorder="1" applyAlignment="1" applyProtection="1">
      <alignment horizontal="centerContinuous" vertical="center"/>
    </xf>
    <xf numFmtId="186" fontId="21" fillId="0" borderId="6" xfId="195" applyNumberFormat="1" applyFont="1" applyFill="1" applyBorder="1" applyAlignment="1" applyProtection="1">
      <alignment horizontal="center" vertical="center"/>
    </xf>
    <xf numFmtId="186" fontId="20" fillId="0" borderId="5" xfId="195" applyNumberFormat="1" applyFont="1" applyFill="1" applyBorder="1" applyAlignment="1" applyProtection="1">
      <alignment horizontal="center" vertical="center" wrapText="1"/>
    </xf>
    <xf numFmtId="186" fontId="21" fillId="0" borderId="12" xfId="195" applyNumberFormat="1" applyFont="1" applyFill="1" applyBorder="1" applyAlignment="1" applyProtection="1">
      <alignment horizontal="center" vertical="center" wrapText="1"/>
    </xf>
    <xf numFmtId="186" fontId="21" fillId="0" borderId="6" xfId="195" applyNumberFormat="1" applyFont="1" applyFill="1" applyBorder="1" applyAlignment="1">
      <alignment horizontal="center" vertical="center"/>
    </xf>
    <xf numFmtId="186" fontId="0" fillId="0" borderId="3" xfId="195" applyNumberFormat="1" applyFill="1" applyBorder="1" applyAlignment="1">
      <alignment vertical="center"/>
    </xf>
    <xf numFmtId="186" fontId="11" fillId="0" borderId="4" xfId="195" applyNumberFormat="1" applyFont="1" applyFill="1" applyBorder="1" applyAlignment="1" applyProtection="1">
      <alignment horizontal="right" vertical="center" wrapText="1"/>
    </xf>
    <xf numFmtId="186" fontId="4" fillId="0" borderId="2" xfId="195" applyNumberFormat="1" applyFont="1" applyFill="1" applyBorder="1" applyAlignment="1">
      <alignment horizontal="left" vertical="center"/>
    </xf>
    <xf numFmtId="186" fontId="11" fillId="0" borderId="9" xfId="195" applyNumberFormat="1" applyFont="1" applyFill="1" applyBorder="1" applyAlignment="1">
      <alignment horizontal="left" vertical="center"/>
    </xf>
    <xf numFmtId="186" fontId="11" fillId="0" borderId="9" xfId="195" applyNumberFormat="1" applyFont="1" applyFill="1" applyBorder="1" applyAlignment="1" applyProtection="1">
      <alignment vertical="center"/>
    </xf>
    <xf numFmtId="186" fontId="11" fillId="0" borderId="9" xfId="195" applyNumberFormat="1" applyFont="1" applyFill="1" applyBorder="1" applyAlignment="1" applyProtection="1">
      <alignment horizontal="left" vertical="center"/>
    </xf>
    <xf numFmtId="186" fontId="11" fillId="0" borderId="4" xfId="195" applyNumberFormat="1" applyFont="1" applyFill="1" applyBorder="1" applyAlignment="1" applyProtection="1">
      <alignment horizontal="right" vertical="center"/>
    </xf>
    <xf numFmtId="186" fontId="11" fillId="0" borderId="12" xfId="195" applyNumberFormat="1" applyFont="1" applyFill="1" applyBorder="1" applyAlignment="1" applyProtection="1">
      <alignment horizontal="left" vertical="center"/>
    </xf>
    <xf numFmtId="186" fontId="11" fillId="0" borderId="3" xfId="195" applyNumberFormat="1" applyFont="1" applyFill="1" applyBorder="1" applyAlignment="1" applyProtection="1">
      <alignment vertical="center"/>
    </xf>
    <xf numFmtId="186" fontId="0" fillId="0" borderId="1" xfId="195" applyNumberFormat="1" applyFont="1" applyFill="1" applyBorder="1" applyAlignment="1">
      <alignment vertical="center"/>
    </xf>
    <xf numFmtId="186" fontId="11" fillId="0" borderId="1" xfId="195" applyNumberFormat="1" applyFont="1" applyFill="1" applyBorder="1" applyAlignment="1" applyProtection="1">
      <alignment horizontal="right" vertical="center" wrapText="1"/>
    </xf>
    <xf numFmtId="186" fontId="11" fillId="0" borderId="1" xfId="195" applyNumberFormat="1" applyFont="1" applyFill="1" applyBorder="1" applyAlignment="1" applyProtection="1">
      <alignment horizontal="left" vertical="center"/>
    </xf>
    <xf numFmtId="186" fontId="11" fillId="0" borderId="1" xfId="195" applyNumberFormat="1" applyFont="1" applyFill="1" applyBorder="1" applyAlignment="1" applyProtection="1">
      <alignment vertical="center"/>
    </xf>
    <xf numFmtId="186" fontId="11" fillId="0" borderId="1" xfId="195" applyNumberFormat="1" applyFont="1" applyFill="1" applyBorder="1" applyAlignment="1">
      <alignment horizontal="left" vertical="center"/>
    </xf>
    <xf numFmtId="186" fontId="0" fillId="0" borderId="1" xfId="195" applyNumberFormat="1" applyFill="1" applyBorder="1" applyAlignment="1">
      <alignment horizontal="center" vertical="center"/>
    </xf>
    <xf numFmtId="186" fontId="0" fillId="0" borderId="1" xfId="195" applyNumberFormat="1" applyFill="1" applyBorder="1" applyAlignment="1">
      <alignment vertical="center"/>
    </xf>
    <xf numFmtId="186" fontId="11" fillId="0" borderId="1" xfId="195" applyNumberFormat="1" applyFont="1" applyFill="1" applyBorder="1" applyAlignment="1" applyProtection="1">
      <alignment horizontal="center" vertical="center"/>
    </xf>
    <xf numFmtId="186" fontId="11" fillId="0" borderId="1" xfId="195" applyNumberFormat="1" applyFont="1" applyFill="1" applyBorder="1" applyAlignment="1">
      <alignment horizontal="center" vertical="center"/>
    </xf>
    <xf numFmtId="186" fontId="11" fillId="0" borderId="1" xfId="195" applyNumberFormat="1" applyFont="1" applyFill="1" applyBorder="1" applyAlignment="1" applyProtection="1">
      <alignment horizontal="centerContinuous" vertical="center"/>
    </xf>
    <xf numFmtId="186" fontId="21" fillId="0" borderId="4" xfId="195" applyNumberFormat="1" applyFont="1" applyFill="1" applyBorder="1" applyAlignment="1">
      <alignment horizontal="center" vertical="center" wrapText="1"/>
    </xf>
    <xf numFmtId="186" fontId="21" fillId="0" borderId="6" xfId="195" applyNumberFormat="1" applyFont="1" applyFill="1" applyBorder="1" applyAlignment="1">
      <alignment horizontal="center" vertical="center" wrapText="1"/>
    </xf>
    <xf numFmtId="186" fontId="2" fillId="0" borderId="0" xfId="198" applyNumberFormat="1">
      <alignment vertical="center"/>
    </xf>
    <xf numFmtId="186" fontId="21" fillId="0" borderId="1" xfId="195" applyNumberFormat="1" applyFont="1" applyFill="1" applyBorder="1" applyAlignment="1">
      <alignment horizontal="center" vertical="center"/>
    </xf>
    <xf numFmtId="186" fontId="2" fillId="0" borderId="0" xfId="198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常规 5 2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着色 5" xfId="47"/>
    <cellStyle name="适中" xfId="48" builtinId="28"/>
    <cellStyle name="千位[0]_(人代会用)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着色 2" xfId="77"/>
    <cellStyle name="Accent2 - 20%" xfId="78"/>
    <cellStyle name="20% - 着色 6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好_2010年收入预测表（20091230)）" xfId="85"/>
    <cellStyle name="60% - 着色 6" xfId="86"/>
    <cellStyle name="常规 9 2" xfId="87"/>
    <cellStyle name="差_电力公司增值税划转" xfId="88"/>
    <cellStyle name="Accent1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好_津补贴保障测算(5.21)" xfId="100"/>
    <cellStyle name="Accent4 - 40%" xfId="101"/>
    <cellStyle name="Accent4 - 60%" xfId="102"/>
    <cellStyle name="Accent5" xfId="103"/>
    <cellStyle name="Accent5 - 20%" xfId="104"/>
    <cellStyle name="千分位[0]_ 白土" xfId="105"/>
    <cellStyle name="Accent5 - 40%" xfId="106"/>
    <cellStyle name="Accent5 - 60%" xfId="107"/>
    <cellStyle name="Accent6" xfId="108"/>
    <cellStyle name="Accent6 - 20%" xfId="109"/>
    <cellStyle name="差_2010省级行政性收费专项收入批复" xfId="110"/>
    <cellStyle name="Accent6 - 40%" xfId="111"/>
    <cellStyle name="Accent6 - 60%" xfId="112"/>
    <cellStyle name="Calc Currency (0)" xfId="113"/>
    <cellStyle name="ColLevel_0" xfId="114"/>
    <cellStyle name="Comma [0]" xfId="115"/>
    <cellStyle name="통화_BOILER-CO1" xfId="116"/>
    <cellStyle name="好_2007结算与财力(6.2)" xfId="117"/>
    <cellStyle name="comma zerodec" xfId="118"/>
    <cellStyle name="强调 3" xfId="119"/>
    <cellStyle name="好_省电力2008年 工作表" xfId="120"/>
    <cellStyle name="常规 2 2" xfId="121"/>
    <cellStyle name="Comma_1995" xfId="122"/>
    <cellStyle name="Currency_1995" xfId="123"/>
    <cellStyle name="Currency1" xfId="124"/>
    <cellStyle name="货币 2" xfId="125"/>
    <cellStyle name="Date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好_20111127汇报附表（8张）" xfId="134"/>
    <cellStyle name="Input [yellow]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着色 3" xfId="149"/>
    <cellStyle name="差_2007年中央财政与河南省财政年终决算结算单" xfId="150"/>
    <cellStyle name="差_2008结算与财力(最终)" xfId="151"/>
    <cellStyle name="差_2008年财政收支预算草案(1.4)" xfId="152"/>
    <cellStyle name="差_2009年财力测算情况11.19" xfId="153"/>
    <cellStyle name="常规 3" xfId="154"/>
    <cellStyle name="差_2010年收入预测表（20091218)）" xfId="155"/>
    <cellStyle name="콤마_BOILER-CO1" xfId="156"/>
    <cellStyle name="差_2010年收入预测表（20091219)）" xfId="157"/>
    <cellStyle name="差_2010年收入预测表（20091230)）" xfId="158"/>
    <cellStyle name="差_2011年全省及省级预计2011-12-12" xfId="159"/>
    <cellStyle name="差_商品交易所2006--2008年税收" xfId="160"/>
    <cellStyle name="差_2011年预算表格2010.12.9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烹拳 [0]_ +Foil &amp; -FOIL &amp; PAPER" xfId="166"/>
    <cellStyle name="差_财政厅编制用表（2011年报省人大）" xfId="167"/>
    <cellStyle name="差_国有资本经营预算（2011年报省人大）" xfId="168"/>
    <cellStyle name="差_河南省----2009-05-21（补充数据）" xfId="169"/>
    <cellStyle name="常规 5" xfId="170"/>
    <cellStyle name="差_津补贴保障测算(5.21)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好_商品交易所2006--2008年税收" xfId="177"/>
    <cellStyle name="好_2011年预算表格2010.12.9" xfId="178"/>
    <cellStyle name="常规 2" xfId="179"/>
    <cellStyle name="常规 2 2 2" xfId="180"/>
    <cellStyle name="常规 2 3" xfId="181"/>
    <cellStyle name="小数" xfId="182"/>
    <cellStyle name="常规 2_2009年结算（最终）" xfId="183"/>
    <cellStyle name="常规 3 2" xfId="184"/>
    <cellStyle name="常规 4" xfId="185"/>
    <cellStyle name="常规 4 2" xfId="186"/>
    <cellStyle name="常规 7" xfId="187"/>
    <cellStyle name="好_2011年预算大表11-26" xfId="188"/>
    <cellStyle name="常规_EE70A06373940074E0430A0804CB0074" xfId="189"/>
    <cellStyle name="常规 7 2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强调 2" xfId="197"/>
    <cellStyle name="常规_附表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Book1" xfId="204"/>
    <cellStyle name="好_2008结算与财力(最终)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未定义 2" xfId="210"/>
    <cellStyle name="好_2010年收入预测表（20091219)）" xfId="211"/>
    <cellStyle name="好_2010省级行政性收费专项收入批复" xfId="212"/>
    <cellStyle name="好_2011年全省及省级预计12-31" xfId="213"/>
    <cellStyle name="好_2011年全省及省级预计2011-12-12" xfId="214"/>
    <cellStyle name="后继超级链接" xfId="215"/>
    <cellStyle name="好_2012-2013年经常性收入预测（1.1新口径）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통화 [0]_BOILER-CO1" xfId="235"/>
    <cellStyle name="未定义" xfId="236"/>
    <cellStyle name="小数 2" xfId="237"/>
    <cellStyle name="样式 1" xfId="238"/>
    <cellStyle name="着色 4" xfId="239"/>
    <cellStyle name="콤마 [0]_BOILER-CO1" xfId="240"/>
    <cellStyle name="着色 6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91" customWidth="1"/>
    <col min="2" max="2" width="13.5" style="191" customWidth="1"/>
    <col min="3" max="3" width="24.8333333333333" style="191" customWidth="1"/>
    <col min="4" max="5" width="14" style="191" customWidth="1"/>
    <col min="6" max="6" width="11.3333333333333" style="191" customWidth="1"/>
    <col min="7" max="7" width="11.1666666666667" style="191" customWidth="1"/>
    <col min="8" max="9" width="14" style="191" customWidth="1"/>
    <col min="10" max="10" width="11.6666666666667" style="191" customWidth="1"/>
    <col min="11" max="11" width="14.3333333333333" style="191" customWidth="1"/>
    <col min="12" max="14" width="14" style="191" customWidth="1"/>
    <col min="15" max="15" width="12" style="191" customWidth="1"/>
    <col min="16" max="16" width="9.83333333333333" style="191" customWidth="1"/>
    <col min="17" max="17" width="12" style="191" customWidth="1"/>
    <col min="18" max="18" width="11" style="191" customWidth="1"/>
    <col min="19" max="16384" width="9.16666666666667" style="191"/>
  </cols>
  <sheetData>
    <row r="1" ht="24.95" customHeight="1" spans="1:255">
      <c r="A1" s="192"/>
      <c r="B1" s="193"/>
      <c r="C1" s="193"/>
      <c r="D1" s="193"/>
      <c r="E1" s="193"/>
      <c r="F1" s="193"/>
      <c r="G1" s="193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3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230"/>
      <c r="FL1" s="230"/>
      <c r="FM1" s="230"/>
      <c r="FN1" s="230"/>
      <c r="FO1" s="230"/>
      <c r="FP1" s="230"/>
      <c r="FQ1" s="230"/>
      <c r="FR1" s="230"/>
      <c r="FS1" s="230"/>
      <c r="FT1" s="230"/>
      <c r="FU1" s="230"/>
      <c r="FV1" s="230"/>
      <c r="FW1" s="230"/>
      <c r="FX1" s="230"/>
      <c r="FY1" s="230"/>
      <c r="FZ1" s="230"/>
      <c r="GA1" s="230"/>
      <c r="GB1" s="230"/>
      <c r="GC1" s="230"/>
      <c r="GD1" s="230"/>
      <c r="GE1" s="230"/>
      <c r="GF1" s="230"/>
      <c r="GG1" s="230"/>
      <c r="GH1" s="230"/>
      <c r="GI1" s="230"/>
      <c r="GJ1" s="230"/>
      <c r="GK1" s="230"/>
      <c r="GL1" s="230"/>
      <c r="GM1" s="230"/>
      <c r="GN1" s="230"/>
      <c r="GO1" s="230"/>
      <c r="GP1" s="230"/>
      <c r="GQ1" s="230"/>
      <c r="GR1" s="230"/>
      <c r="GS1" s="230"/>
      <c r="GT1" s="230"/>
      <c r="GU1" s="230"/>
      <c r="GV1" s="230"/>
      <c r="GW1" s="230"/>
      <c r="GX1" s="230"/>
      <c r="GY1" s="230"/>
      <c r="GZ1" s="230"/>
      <c r="HA1" s="230"/>
      <c r="HB1" s="230"/>
      <c r="HC1" s="230"/>
      <c r="HD1" s="230"/>
      <c r="HE1" s="230"/>
      <c r="HF1" s="230"/>
      <c r="HG1" s="230"/>
      <c r="HH1" s="230"/>
      <c r="HI1" s="230"/>
      <c r="HJ1" s="230"/>
      <c r="HK1" s="230"/>
      <c r="HL1" s="230"/>
      <c r="HM1" s="230"/>
      <c r="HN1" s="230"/>
      <c r="HO1" s="230"/>
      <c r="HP1" s="230"/>
      <c r="HQ1" s="230"/>
      <c r="HR1" s="230"/>
      <c r="HS1" s="230"/>
      <c r="HT1" s="230"/>
      <c r="HU1" s="230"/>
      <c r="HV1" s="230"/>
      <c r="HW1" s="230"/>
      <c r="HX1" s="230"/>
      <c r="HY1" s="230"/>
      <c r="HZ1" s="230"/>
      <c r="IA1" s="230"/>
      <c r="IB1" s="230"/>
      <c r="IC1" s="230"/>
      <c r="ID1" s="230"/>
      <c r="IE1" s="230"/>
      <c r="IF1" s="230"/>
      <c r="IG1" s="230"/>
      <c r="IH1" s="230"/>
      <c r="II1" s="230"/>
      <c r="IJ1" s="230"/>
      <c r="IK1" s="230"/>
      <c r="IL1" s="230"/>
      <c r="IM1" s="230"/>
      <c r="IN1" s="230"/>
      <c r="IO1" s="230"/>
      <c r="IP1" s="230"/>
      <c r="IQ1" s="230"/>
      <c r="IR1" s="230"/>
      <c r="IS1" s="230"/>
      <c r="IT1" s="230"/>
      <c r="IU1" s="230"/>
    </row>
    <row r="2" ht="24.95" customHeight="1" spans="1:25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230"/>
      <c r="GU2" s="230"/>
      <c r="GV2" s="230"/>
      <c r="GW2" s="230"/>
      <c r="GX2" s="230"/>
      <c r="GY2" s="230"/>
      <c r="GZ2" s="230"/>
      <c r="HA2" s="230"/>
      <c r="HB2" s="230"/>
      <c r="HC2" s="230"/>
      <c r="HD2" s="230"/>
      <c r="HE2" s="230"/>
      <c r="HF2" s="230"/>
      <c r="HG2" s="230"/>
      <c r="HH2" s="230"/>
      <c r="HI2" s="230"/>
      <c r="HJ2" s="230"/>
      <c r="HK2" s="230"/>
      <c r="HL2" s="230"/>
      <c r="HM2" s="230"/>
      <c r="HN2" s="230"/>
      <c r="HO2" s="230"/>
      <c r="HP2" s="230"/>
      <c r="HQ2" s="230"/>
      <c r="HR2" s="230"/>
      <c r="HS2" s="230"/>
      <c r="HT2" s="230"/>
      <c r="HU2" s="230"/>
      <c r="HV2" s="230"/>
      <c r="HW2" s="230"/>
      <c r="HX2" s="230"/>
      <c r="HY2" s="230"/>
      <c r="HZ2" s="230"/>
      <c r="IA2" s="230"/>
      <c r="IB2" s="230"/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0"/>
      <c r="IR2" s="230"/>
      <c r="IS2" s="230"/>
      <c r="IT2" s="230"/>
      <c r="IU2" s="230"/>
    </row>
    <row r="3" ht="24.95" customHeight="1" spans="1:255">
      <c r="A3" s="196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3" t="s">
        <v>1</v>
      </c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/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0"/>
      <c r="EM3" s="230"/>
      <c r="EN3" s="230"/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230"/>
      <c r="FF3" s="230"/>
      <c r="FG3" s="230"/>
      <c r="FH3" s="230"/>
      <c r="FI3" s="230"/>
      <c r="FJ3" s="230"/>
      <c r="FK3" s="230"/>
      <c r="FL3" s="230"/>
      <c r="FM3" s="230"/>
      <c r="FN3" s="230"/>
      <c r="FO3" s="230"/>
      <c r="FP3" s="230"/>
      <c r="FQ3" s="230"/>
      <c r="FR3" s="230"/>
      <c r="FS3" s="230"/>
      <c r="FT3" s="230"/>
      <c r="FU3" s="230"/>
      <c r="FV3" s="230"/>
      <c r="FW3" s="230"/>
      <c r="FX3" s="230"/>
      <c r="FY3" s="230"/>
      <c r="FZ3" s="230"/>
      <c r="GA3" s="230"/>
      <c r="GB3" s="230"/>
      <c r="GC3" s="230"/>
      <c r="GD3" s="230"/>
      <c r="GE3" s="230"/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230"/>
      <c r="GR3" s="230"/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0"/>
      <c r="HF3" s="230"/>
      <c r="HG3" s="230"/>
      <c r="HH3" s="230"/>
      <c r="HI3" s="230"/>
      <c r="HJ3" s="230"/>
      <c r="HK3" s="230"/>
      <c r="HL3" s="230"/>
      <c r="HM3" s="230"/>
      <c r="HN3" s="230"/>
      <c r="HO3" s="230"/>
      <c r="HP3" s="230"/>
      <c r="HQ3" s="230"/>
      <c r="HR3" s="230"/>
      <c r="HS3" s="230"/>
      <c r="HT3" s="230"/>
      <c r="HU3" s="230"/>
      <c r="HV3" s="230"/>
      <c r="HW3" s="230"/>
      <c r="HX3" s="230"/>
      <c r="HY3" s="230"/>
      <c r="HZ3" s="230"/>
      <c r="IA3" s="230"/>
      <c r="IB3" s="230"/>
      <c r="IC3" s="230"/>
      <c r="ID3" s="230"/>
      <c r="IE3" s="230"/>
      <c r="IF3" s="230"/>
      <c r="IG3" s="230"/>
      <c r="IH3" s="230"/>
      <c r="II3" s="230"/>
      <c r="IJ3" s="230"/>
      <c r="IK3" s="230"/>
      <c r="IL3" s="230"/>
      <c r="IM3" s="230"/>
      <c r="IN3" s="230"/>
      <c r="IO3" s="230"/>
      <c r="IP3" s="230"/>
      <c r="IQ3" s="230"/>
      <c r="IR3" s="230"/>
      <c r="IS3" s="230"/>
      <c r="IT3" s="230"/>
      <c r="IU3" s="230"/>
    </row>
    <row r="4" ht="24.95" customHeight="1" spans="1:255">
      <c r="A4" s="197" t="s">
        <v>2</v>
      </c>
      <c r="B4" s="197"/>
      <c r="C4" s="197" t="s">
        <v>3</v>
      </c>
      <c r="D4" s="198"/>
      <c r="E4" s="198"/>
      <c r="F4" s="198"/>
      <c r="G4" s="197"/>
      <c r="H4" s="197"/>
      <c r="I4" s="197"/>
      <c r="J4" s="197"/>
      <c r="K4" s="197"/>
      <c r="L4" s="227"/>
      <c r="M4" s="227"/>
      <c r="N4" s="227"/>
      <c r="O4" s="227"/>
      <c r="P4" s="227"/>
      <c r="Q4" s="227"/>
      <c r="R4" s="227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  <c r="DV4" s="230"/>
      <c r="DW4" s="230"/>
      <c r="DX4" s="230"/>
      <c r="DY4" s="230"/>
      <c r="DZ4" s="230"/>
      <c r="EA4" s="230"/>
      <c r="EB4" s="230"/>
      <c r="EC4" s="230"/>
      <c r="ED4" s="230"/>
      <c r="EE4" s="230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0"/>
      <c r="ET4" s="230"/>
      <c r="EU4" s="230"/>
      <c r="EV4" s="230"/>
      <c r="EW4" s="230"/>
      <c r="EX4" s="230"/>
      <c r="EY4" s="230"/>
      <c r="EZ4" s="230"/>
      <c r="FA4" s="230"/>
      <c r="FB4" s="230"/>
      <c r="FC4" s="230"/>
      <c r="FD4" s="230"/>
      <c r="FE4" s="230"/>
      <c r="FF4" s="230"/>
      <c r="FG4" s="230"/>
      <c r="FH4" s="230"/>
      <c r="FI4" s="230"/>
      <c r="FJ4" s="230"/>
      <c r="FK4" s="230"/>
      <c r="FL4" s="230"/>
      <c r="FM4" s="230"/>
      <c r="FN4" s="230"/>
      <c r="FO4" s="230"/>
      <c r="FP4" s="230"/>
      <c r="FQ4" s="230"/>
      <c r="FR4" s="230"/>
      <c r="FS4" s="230"/>
      <c r="FT4" s="230"/>
      <c r="FU4" s="230"/>
      <c r="FV4" s="230"/>
      <c r="FW4" s="230"/>
      <c r="FX4" s="230"/>
      <c r="FY4" s="230"/>
      <c r="FZ4" s="230"/>
      <c r="GA4" s="230"/>
      <c r="GB4" s="230"/>
      <c r="GC4" s="230"/>
      <c r="GD4" s="230"/>
      <c r="GE4" s="230"/>
      <c r="GF4" s="230"/>
      <c r="GG4" s="230"/>
      <c r="GH4" s="230"/>
      <c r="GI4" s="230"/>
      <c r="GJ4" s="230"/>
      <c r="GK4" s="230"/>
      <c r="GL4" s="230"/>
      <c r="GM4" s="230"/>
      <c r="GN4" s="230"/>
      <c r="GO4" s="230"/>
      <c r="GP4" s="230"/>
      <c r="GQ4" s="230"/>
      <c r="GR4" s="230"/>
      <c r="GS4" s="230"/>
      <c r="GT4" s="230"/>
      <c r="GU4" s="230"/>
      <c r="GV4" s="230"/>
      <c r="GW4" s="230"/>
      <c r="GX4" s="230"/>
      <c r="GY4" s="230"/>
      <c r="GZ4" s="230"/>
      <c r="HA4" s="230"/>
      <c r="HB4" s="230"/>
      <c r="HC4" s="230"/>
      <c r="HD4" s="230"/>
      <c r="HE4" s="230"/>
      <c r="HF4" s="230"/>
      <c r="HG4" s="230"/>
      <c r="HH4" s="230"/>
      <c r="HI4" s="230"/>
      <c r="HJ4" s="230"/>
      <c r="HK4" s="230"/>
      <c r="HL4" s="230"/>
      <c r="HM4" s="230"/>
      <c r="HN4" s="230"/>
      <c r="HO4" s="230"/>
      <c r="HP4" s="230"/>
      <c r="HQ4" s="230"/>
      <c r="HR4" s="230"/>
      <c r="HS4" s="230"/>
      <c r="HT4" s="230"/>
      <c r="HU4" s="230"/>
      <c r="HV4" s="230"/>
      <c r="HW4" s="230"/>
      <c r="HX4" s="230"/>
      <c r="HY4" s="230"/>
      <c r="HZ4" s="230"/>
      <c r="IA4" s="230"/>
      <c r="IB4" s="230"/>
      <c r="IC4" s="230"/>
      <c r="ID4" s="230"/>
      <c r="IE4" s="230"/>
      <c r="IF4" s="230"/>
      <c r="IG4" s="230"/>
      <c r="IH4" s="230"/>
      <c r="II4" s="230"/>
      <c r="IJ4" s="230"/>
      <c r="IK4" s="230"/>
      <c r="IL4" s="230"/>
      <c r="IM4" s="230"/>
      <c r="IN4" s="230"/>
      <c r="IO4" s="230"/>
      <c r="IP4" s="230"/>
      <c r="IQ4" s="230"/>
      <c r="IR4" s="230"/>
      <c r="IS4" s="230"/>
      <c r="IT4" s="230"/>
      <c r="IU4" s="230"/>
    </row>
    <row r="5" ht="24.75" customHeight="1" spans="1:255">
      <c r="A5" s="199" t="s">
        <v>4</v>
      </c>
      <c r="B5" s="199" t="s">
        <v>5</v>
      </c>
      <c r="C5" s="199" t="s">
        <v>6</v>
      </c>
      <c r="D5" s="200" t="s">
        <v>7</v>
      </c>
      <c r="E5" s="201" t="s">
        <v>8</v>
      </c>
      <c r="F5" s="202" t="s">
        <v>9</v>
      </c>
      <c r="G5" s="203" t="s">
        <v>10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  <c r="DV5" s="230"/>
      <c r="DW5" s="230"/>
      <c r="DX5" s="230"/>
      <c r="DY5" s="230"/>
      <c r="DZ5" s="230"/>
      <c r="EA5" s="230"/>
      <c r="EB5" s="230"/>
      <c r="EC5" s="230"/>
      <c r="ED5" s="230"/>
      <c r="EE5" s="230"/>
      <c r="EF5" s="230"/>
      <c r="EG5" s="230"/>
      <c r="EH5" s="230"/>
      <c r="EI5" s="230"/>
      <c r="EJ5" s="230"/>
      <c r="EK5" s="230"/>
      <c r="EL5" s="230"/>
      <c r="EM5" s="230"/>
      <c r="EN5" s="230"/>
      <c r="EO5" s="230"/>
      <c r="EP5" s="230"/>
      <c r="EQ5" s="230"/>
      <c r="ER5" s="230"/>
      <c r="ES5" s="230"/>
      <c r="ET5" s="230"/>
      <c r="EU5" s="230"/>
      <c r="EV5" s="230"/>
      <c r="EW5" s="230"/>
      <c r="EX5" s="230"/>
      <c r="EY5" s="230"/>
      <c r="EZ5" s="230"/>
      <c r="FA5" s="230"/>
      <c r="FB5" s="230"/>
      <c r="FC5" s="230"/>
      <c r="FD5" s="230"/>
      <c r="FE5" s="230"/>
      <c r="FF5" s="230"/>
      <c r="FG5" s="230"/>
      <c r="FH5" s="230"/>
      <c r="FI5" s="230"/>
      <c r="FJ5" s="230"/>
      <c r="FK5" s="230"/>
      <c r="FL5" s="230"/>
      <c r="FM5" s="230"/>
      <c r="FN5" s="230"/>
      <c r="FO5" s="230"/>
      <c r="FP5" s="230"/>
      <c r="FQ5" s="230"/>
      <c r="FR5" s="230"/>
      <c r="FS5" s="230"/>
      <c r="FT5" s="230"/>
      <c r="FU5" s="230"/>
      <c r="FV5" s="230"/>
      <c r="FW5" s="230"/>
      <c r="FX5" s="230"/>
      <c r="FY5" s="230"/>
      <c r="FZ5" s="230"/>
      <c r="GA5" s="230"/>
      <c r="GB5" s="230"/>
      <c r="GC5" s="230"/>
      <c r="GD5" s="230"/>
      <c r="GE5" s="230"/>
      <c r="GF5" s="230"/>
      <c r="GG5" s="230"/>
      <c r="GH5" s="230"/>
      <c r="GI5" s="230"/>
      <c r="GJ5" s="230"/>
      <c r="GK5" s="230"/>
      <c r="GL5" s="230"/>
      <c r="GM5" s="230"/>
      <c r="GN5" s="230"/>
      <c r="GO5" s="230"/>
      <c r="GP5" s="230"/>
      <c r="GQ5" s="230"/>
      <c r="GR5" s="230"/>
      <c r="GS5" s="230"/>
      <c r="GT5" s="230"/>
      <c r="GU5" s="230"/>
      <c r="GV5" s="230"/>
      <c r="GW5" s="230"/>
      <c r="GX5" s="230"/>
      <c r="GY5" s="230"/>
      <c r="GZ5" s="230"/>
      <c r="HA5" s="230"/>
      <c r="HB5" s="230"/>
      <c r="HC5" s="230"/>
      <c r="HD5" s="230"/>
      <c r="HE5" s="230"/>
      <c r="HF5" s="230"/>
      <c r="HG5" s="230"/>
      <c r="HH5" s="230"/>
      <c r="HI5" s="230"/>
      <c r="HJ5" s="230"/>
      <c r="HK5" s="230"/>
      <c r="HL5" s="230"/>
      <c r="HM5" s="230"/>
      <c r="HN5" s="230"/>
      <c r="HO5" s="230"/>
      <c r="HP5" s="230"/>
      <c r="HQ5" s="230"/>
      <c r="HR5" s="230"/>
      <c r="HS5" s="230"/>
      <c r="HT5" s="230"/>
      <c r="HU5" s="230"/>
      <c r="HV5" s="230"/>
      <c r="HW5" s="230"/>
      <c r="HX5" s="230"/>
      <c r="HY5" s="230"/>
      <c r="HZ5" s="230"/>
      <c r="IA5" s="230"/>
      <c r="IB5" s="230"/>
      <c r="IC5" s="230"/>
      <c r="ID5" s="230"/>
      <c r="IE5" s="230"/>
      <c r="IF5" s="230"/>
      <c r="IG5" s="230"/>
      <c r="IH5" s="230"/>
      <c r="II5" s="230"/>
      <c r="IJ5" s="230"/>
      <c r="IK5" s="230"/>
      <c r="IL5" s="230"/>
      <c r="IM5" s="230"/>
      <c r="IN5" s="230"/>
      <c r="IO5" s="230"/>
      <c r="IP5" s="230"/>
      <c r="IQ5" s="230"/>
      <c r="IR5" s="230"/>
      <c r="IS5" s="230"/>
      <c r="IT5" s="230"/>
      <c r="IU5" s="230"/>
    </row>
    <row r="6" ht="41.85" customHeight="1" spans="1:255">
      <c r="A6" s="199"/>
      <c r="B6" s="205"/>
      <c r="C6" s="199"/>
      <c r="D6" s="200"/>
      <c r="E6" s="206"/>
      <c r="F6" s="200"/>
      <c r="G6" s="207" t="s">
        <v>11</v>
      </c>
      <c r="H6" s="208" t="s">
        <v>12</v>
      </c>
      <c r="I6" s="228" t="s">
        <v>13</v>
      </c>
      <c r="J6" s="228" t="s">
        <v>14</v>
      </c>
      <c r="K6" s="228" t="s">
        <v>15</v>
      </c>
      <c r="L6" s="229" t="s">
        <v>16</v>
      </c>
      <c r="M6" s="228" t="s">
        <v>17</v>
      </c>
      <c r="N6" s="228" t="s">
        <v>18</v>
      </c>
      <c r="O6" s="228" t="s">
        <v>19</v>
      </c>
      <c r="P6" s="228" t="s">
        <v>20</v>
      </c>
      <c r="Q6" s="228" t="s">
        <v>21</v>
      </c>
      <c r="R6" s="231" t="s">
        <v>22</v>
      </c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  <c r="IU6" s="230"/>
    </row>
    <row r="7" s="190" customFormat="1" ht="24.75" customHeight="1" spans="1:255">
      <c r="A7" s="209" t="s">
        <v>23</v>
      </c>
      <c r="B7" s="210">
        <f>D7+D11</f>
        <v>587.7</v>
      </c>
      <c r="C7" s="211" t="s">
        <v>24</v>
      </c>
      <c r="D7" s="210">
        <f>D8+D9+D10</f>
        <v>443.2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  <c r="IJ7" s="232"/>
      <c r="IK7" s="232"/>
      <c r="IL7" s="232"/>
      <c r="IM7" s="232"/>
      <c r="IN7" s="232"/>
      <c r="IO7" s="232"/>
      <c r="IP7" s="232"/>
      <c r="IQ7" s="232"/>
      <c r="IR7" s="232"/>
      <c r="IS7" s="232"/>
      <c r="IT7" s="232"/>
      <c r="IU7" s="232"/>
    </row>
    <row r="8" s="190" customFormat="1" ht="24.75" customHeight="1" spans="1:255">
      <c r="A8" s="209" t="s">
        <v>25</v>
      </c>
      <c r="B8" s="210"/>
      <c r="C8" s="212" t="s">
        <v>26</v>
      </c>
      <c r="D8" s="210">
        <f>G8</f>
        <v>389</v>
      </c>
      <c r="E8" s="210"/>
      <c r="F8" s="210"/>
      <c r="G8" s="210">
        <f>SUM(H8:R8)</f>
        <v>389</v>
      </c>
      <c r="H8" s="210">
        <v>389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  <c r="II8" s="232"/>
      <c r="IJ8" s="232"/>
      <c r="IK8" s="232"/>
      <c r="IL8" s="232"/>
      <c r="IM8" s="232"/>
      <c r="IN8" s="232"/>
      <c r="IO8" s="232"/>
      <c r="IP8" s="232"/>
      <c r="IQ8" s="232"/>
      <c r="IR8" s="232"/>
      <c r="IS8" s="232"/>
      <c r="IT8" s="232"/>
      <c r="IU8" s="232"/>
    </row>
    <row r="9" s="190" customFormat="1" ht="24.75" customHeight="1" spans="1:255">
      <c r="A9" s="209" t="s">
        <v>27</v>
      </c>
      <c r="B9" s="210"/>
      <c r="C9" s="213" t="s">
        <v>28</v>
      </c>
      <c r="D9" s="210">
        <f>G9</f>
        <v>49.8</v>
      </c>
      <c r="E9" s="210"/>
      <c r="F9" s="210"/>
      <c r="G9" s="210">
        <f t="shared" ref="G9:G14" si="0">SUM(H9:R9)</f>
        <v>49.8</v>
      </c>
      <c r="H9" s="210">
        <v>49.8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="190" customFormat="1" ht="25.35" customHeight="1" spans="1:255">
      <c r="A10" s="209" t="s">
        <v>29</v>
      </c>
      <c r="B10" s="210"/>
      <c r="C10" s="213" t="s">
        <v>30</v>
      </c>
      <c r="D10" s="210">
        <f>G10</f>
        <v>4.4</v>
      </c>
      <c r="E10" s="210"/>
      <c r="F10" s="210"/>
      <c r="G10" s="210">
        <f t="shared" si="0"/>
        <v>4.4</v>
      </c>
      <c r="H10" s="210">
        <v>4.4</v>
      </c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/>
      <c r="IF10" s="232"/>
      <c r="IG10" s="232"/>
      <c r="IH10" s="232"/>
      <c r="II10" s="232"/>
      <c r="IJ10" s="232"/>
      <c r="IK10" s="232"/>
      <c r="IL10" s="232"/>
      <c r="IM10" s="232"/>
      <c r="IN10" s="232"/>
      <c r="IO10" s="232"/>
      <c r="IP10" s="232"/>
      <c r="IQ10" s="232"/>
      <c r="IR10" s="232"/>
      <c r="IS10" s="232"/>
      <c r="IT10" s="232"/>
      <c r="IU10" s="232"/>
    </row>
    <row r="11" s="190" customFormat="1" ht="24.75" customHeight="1" spans="1:255">
      <c r="A11" s="209" t="s">
        <v>31</v>
      </c>
      <c r="B11" s="210"/>
      <c r="C11" s="213" t="s">
        <v>32</v>
      </c>
      <c r="D11" s="210">
        <f>D12+D13+D14</f>
        <v>144.5</v>
      </c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  <c r="II11" s="232"/>
      <c r="IJ11" s="232"/>
      <c r="IK11" s="232"/>
      <c r="IL11" s="232"/>
      <c r="IM11" s="232"/>
      <c r="IN11" s="232"/>
      <c r="IO11" s="232"/>
      <c r="IP11" s="232"/>
      <c r="IQ11" s="232"/>
      <c r="IR11" s="232"/>
      <c r="IS11" s="232"/>
      <c r="IT11" s="232"/>
      <c r="IU11" s="232"/>
    </row>
    <row r="12" s="190" customFormat="1" ht="30" customHeight="1" spans="1:255">
      <c r="A12" s="209" t="s">
        <v>33</v>
      </c>
      <c r="B12" s="210"/>
      <c r="C12" s="214" t="s">
        <v>34</v>
      </c>
      <c r="D12" s="210"/>
      <c r="E12" s="210"/>
      <c r="F12" s="215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  <c r="HT12" s="232"/>
      <c r="HU12" s="232"/>
      <c r="HV12" s="232"/>
      <c r="HW12" s="232"/>
      <c r="HX12" s="232"/>
      <c r="HY12" s="232"/>
      <c r="HZ12" s="232"/>
      <c r="IA12" s="232"/>
      <c r="IB12" s="232"/>
      <c r="IC12" s="232"/>
      <c r="ID12" s="232"/>
      <c r="IE12" s="232"/>
      <c r="IF12" s="232"/>
      <c r="IG12" s="232"/>
      <c r="IH12" s="232"/>
      <c r="II12" s="232"/>
      <c r="IJ12" s="232"/>
      <c r="IK12" s="232"/>
      <c r="IL12" s="232"/>
      <c r="IM12" s="232"/>
      <c r="IN12" s="232"/>
      <c r="IO12" s="232"/>
      <c r="IP12" s="232"/>
      <c r="IQ12" s="232"/>
      <c r="IR12" s="232"/>
      <c r="IS12" s="232"/>
      <c r="IT12" s="232"/>
      <c r="IU12" s="232"/>
    </row>
    <row r="13" s="190" customFormat="1" ht="24.95" customHeight="1" spans="1:255">
      <c r="A13" s="209" t="s">
        <v>35</v>
      </c>
      <c r="B13" s="210"/>
      <c r="C13" s="216" t="s">
        <v>36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  <c r="HY13" s="232"/>
      <c r="HZ13" s="232"/>
      <c r="IA13" s="232"/>
      <c r="IB13" s="232"/>
      <c r="IC13" s="232"/>
      <c r="ID13" s="232"/>
      <c r="IE13" s="232"/>
      <c r="IF13" s="232"/>
      <c r="IG13" s="232"/>
      <c r="IH13" s="232"/>
      <c r="II13" s="232"/>
      <c r="IJ13" s="232"/>
      <c r="IK13" s="232"/>
      <c r="IL13" s="232"/>
      <c r="IM13" s="232"/>
      <c r="IN13" s="232"/>
      <c r="IO13" s="232"/>
      <c r="IP13" s="232"/>
      <c r="IQ13" s="232"/>
      <c r="IR13" s="232"/>
      <c r="IS13" s="232"/>
      <c r="IT13" s="232"/>
      <c r="IU13" s="232"/>
    </row>
    <row r="14" s="190" customFormat="1" ht="28.5" customHeight="1" spans="1:255">
      <c r="A14" s="209" t="s">
        <v>37</v>
      </c>
      <c r="B14" s="210"/>
      <c r="C14" s="216" t="s">
        <v>38</v>
      </c>
      <c r="D14" s="210">
        <f>G14</f>
        <v>144.5</v>
      </c>
      <c r="E14" s="210"/>
      <c r="F14" s="210"/>
      <c r="G14" s="210">
        <f t="shared" si="0"/>
        <v>144.5</v>
      </c>
      <c r="H14" s="210">
        <v>144.5</v>
      </c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232"/>
      <c r="IF14" s="232"/>
      <c r="IG14" s="232"/>
      <c r="IH14" s="232"/>
      <c r="II14" s="232"/>
      <c r="IJ14" s="232"/>
      <c r="IK14" s="232"/>
      <c r="IL14" s="232"/>
      <c r="IM14" s="232"/>
      <c r="IN14" s="232"/>
      <c r="IO14" s="232"/>
      <c r="IP14" s="232"/>
      <c r="IQ14" s="232"/>
      <c r="IR14" s="232"/>
      <c r="IS14" s="232"/>
      <c r="IT14" s="232"/>
      <c r="IU14" s="232"/>
    </row>
    <row r="15" s="190" customFormat="1" ht="24.95" customHeight="1" spans="1:255">
      <c r="A15" s="217" t="s">
        <v>39</v>
      </c>
      <c r="B15" s="210"/>
      <c r="C15" s="216" t="s">
        <v>40</v>
      </c>
      <c r="D15" s="210"/>
      <c r="E15" s="210"/>
      <c r="F15" s="210"/>
      <c r="G15" s="210">
        <v>0</v>
      </c>
      <c r="H15" s="210">
        <v>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/>
      <c r="IS15" s="232"/>
      <c r="IT15" s="232"/>
      <c r="IU15" s="232"/>
    </row>
    <row r="16" s="190" customFormat="1" ht="24.95" customHeight="1" spans="1:255">
      <c r="A16" s="218" t="s">
        <v>41</v>
      </c>
      <c r="B16" s="219"/>
      <c r="C16" s="220" t="s">
        <v>42</v>
      </c>
      <c r="D16" s="210">
        <f>SUM(E16:R16)</f>
        <v>0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2"/>
      <c r="FS16" s="232"/>
      <c r="FT16" s="232"/>
      <c r="FU16" s="232"/>
      <c r="FV16" s="232"/>
      <c r="FW16" s="232"/>
      <c r="FX16" s="232"/>
      <c r="FY16" s="232"/>
      <c r="FZ16" s="232"/>
      <c r="GA16" s="232"/>
      <c r="GB16" s="232"/>
      <c r="GC16" s="232"/>
      <c r="GD16" s="232"/>
      <c r="GE16" s="232"/>
      <c r="GF16" s="232"/>
      <c r="GG16" s="232"/>
      <c r="GH16" s="232"/>
      <c r="GI16" s="232"/>
      <c r="GJ16" s="232"/>
      <c r="GK16" s="232"/>
      <c r="GL16" s="232"/>
      <c r="GM16" s="232"/>
      <c r="GN16" s="232"/>
      <c r="GO16" s="232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232"/>
    </row>
    <row r="17" s="190" customFormat="1" ht="24.95" customHeight="1" spans="1:255">
      <c r="A17" s="221" t="s">
        <v>43</v>
      </c>
      <c r="B17" s="219"/>
      <c r="C17" s="220" t="s">
        <v>44</v>
      </c>
      <c r="D17" s="210">
        <f>SUM(E17:R17)</f>
        <v>0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2"/>
      <c r="EL17" s="232"/>
      <c r="EM17" s="232"/>
      <c r="EN17" s="232"/>
      <c r="EO17" s="232"/>
      <c r="EP17" s="232"/>
      <c r="EQ17" s="232"/>
      <c r="ER17" s="232"/>
      <c r="ES17" s="232"/>
      <c r="ET17" s="232"/>
      <c r="EU17" s="232"/>
      <c r="EV17" s="232"/>
      <c r="EW17" s="232"/>
      <c r="EX17" s="232"/>
      <c r="EY17" s="232"/>
      <c r="EZ17" s="232"/>
      <c r="FA17" s="232"/>
      <c r="FB17" s="232"/>
      <c r="FC17" s="232"/>
      <c r="FD17" s="232"/>
      <c r="FE17" s="232"/>
      <c r="FF17" s="232"/>
      <c r="FG17" s="232"/>
      <c r="FH17" s="232"/>
      <c r="FI17" s="232"/>
      <c r="FJ17" s="232"/>
      <c r="FK17" s="232"/>
      <c r="FL17" s="232"/>
      <c r="FM17" s="232"/>
      <c r="FN17" s="232"/>
      <c r="FO17" s="232"/>
      <c r="FP17" s="232"/>
      <c r="FQ17" s="232"/>
      <c r="FR17" s="232"/>
      <c r="FS17" s="232"/>
      <c r="FT17" s="232"/>
      <c r="FU17" s="232"/>
      <c r="FV17" s="232"/>
      <c r="FW17" s="232"/>
      <c r="FX17" s="232"/>
      <c r="FY17" s="232"/>
      <c r="FZ17" s="232"/>
      <c r="GA17" s="232"/>
      <c r="GB17" s="232"/>
      <c r="GC17" s="232"/>
      <c r="GD17" s="232"/>
      <c r="GE17" s="232"/>
      <c r="GF17" s="232"/>
      <c r="GG17" s="232"/>
      <c r="GH17" s="232"/>
      <c r="GI17" s="232"/>
      <c r="GJ17" s="232"/>
      <c r="GK17" s="232"/>
      <c r="GL17" s="232"/>
      <c r="GM17" s="232"/>
      <c r="GN17" s="232"/>
      <c r="GO17" s="232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232"/>
      <c r="HP17" s="232"/>
      <c r="HQ17" s="232"/>
      <c r="HR17" s="232"/>
      <c r="HS17" s="232"/>
      <c r="HT17" s="232"/>
      <c r="HU17" s="232"/>
      <c r="HV17" s="232"/>
      <c r="HW17" s="232"/>
      <c r="HX17" s="232"/>
      <c r="HY17" s="232"/>
      <c r="HZ17" s="232"/>
      <c r="IA17" s="232"/>
      <c r="IB17" s="232"/>
      <c r="IC17" s="232"/>
      <c r="ID17" s="232"/>
      <c r="IE17" s="232"/>
      <c r="IF17" s="232"/>
      <c r="IG17" s="232"/>
      <c r="IH17" s="232"/>
      <c r="II17" s="232"/>
      <c r="IJ17" s="232"/>
      <c r="IK17" s="232"/>
      <c r="IL17" s="232"/>
      <c r="IM17" s="232"/>
      <c r="IN17" s="232"/>
      <c r="IO17" s="232"/>
      <c r="IP17" s="232"/>
      <c r="IQ17" s="232"/>
      <c r="IR17" s="232"/>
      <c r="IS17" s="232"/>
      <c r="IT17" s="232"/>
      <c r="IU17" s="232"/>
    </row>
    <row r="18" s="190" customFormat="1" ht="24.95" customHeight="1" spans="1:255">
      <c r="A18" s="218" t="s">
        <v>45</v>
      </c>
      <c r="B18" s="219"/>
      <c r="C18" s="220" t="s">
        <v>46</v>
      </c>
      <c r="D18" s="210">
        <f>SUM(E18:R18)</f>
        <v>0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2"/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2"/>
      <c r="FL18" s="232"/>
      <c r="FM18" s="232"/>
      <c r="FN18" s="232"/>
      <c r="FO18" s="232"/>
      <c r="FP18" s="232"/>
      <c r="FQ18" s="232"/>
      <c r="FR18" s="232"/>
      <c r="FS18" s="232"/>
      <c r="FT18" s="232"/>
      <c r="FU18" s="232"/>
      <c r="FV18" s="232"/>
      <c r="FW18" s="232"/>
      <c r="FX18" s="232"/>
      <c r="FY18" s="232"/>
      <c r="FZ18" s="232"/>
      <c r="GA18" s="232"/>
      <c r="GB18" s="232"/>
      <c r="GC18" s="232"/>
      <c r="GD18" s="232"/>
      <c r="GE18" s="232"/>
      <c r="GF18" s="232"/>
      <c r="GG18" s="232"/>
      <c r="GH18" s="232"/>
      <c r="GI18" s="232"/>
      <c r="GJ18" s="232"/>
      <c r="GK18" s="232"/>
      <c r="GL18" s="232"/>
      <c r="GM18" s="232"/>
      <c r="GN18" s="232"/>
      <c r="GO18" s="232"/>
      <c r="GP18" s="232"/>
      <c r="GQ18" s="232"/>
      <c r="GR18" s="232"/>
      <c r="GS18" s="232"/>
      <c r="GT18" s="232"/>
      <c r="GU18" s="232"/>
      <c r="GV18" s="232"/>
      <c r="GW18" s="232"/>
      <c r="GX18" s="232"/>
      <c r="GY18" s="232"/>
      <c r="GZ18" s="232"/>
      <c r="HA18" s="232"/>
      <c r="HB18" s="232"/>
      <c r="HC18" s="232"/>
      <c r="HD18" s="232"/>
      <c r="HE18" s="232"/>
      <c r="HF18" s="232"/>
      <c r="HG18" s="232"/>
      <c r="HH18" s="232"/>
      <c r="HI18" s="232"/>
      <c r="HJ18" s="232"/>
      <c r="HK18" s="232"/>
      <c r="HL18" s="232"/>
      <c r="HM18" s="232"/>
      <c r="HN18" s="232"/>
      <c r="HO18" s="232"/>
      <c r="HP18" s="232"/>
      <c r="HQ18" s="232"/>
      <c r="HR18" s="232"/>
      <c r="HS18" s="232"/>
      <c r="HT18" s="232"/>
      <c r="HU18" s="232"/>
      <c r="HV18" s="232"/>
      <c r="HW18" s="232"/>
      <c r="HX18" s="232"/>
      <c r="HY18" s="232"/>
      <c r="HZ18" s="232"/>
      <c r="IA18" s="232"/>
      <c r="IB18" s="232"/>
      <c r="IC18" s="232"/>
      <c r="ID18" s="232"/>
      <c r="IE18" s="232"/>
      <c r="IF18" s="232"/>
      <c r="IG18" s="232"/>
      <c r="IH18" s="232"/>
      <c r="II18" s="232"/>
      <c r="IJ18" s="232"/>
      <c r="IK18" s="232"/>
      <c r="IL18" s="232"/>
      <c r="IM18" s="232"/>
      <c r="IN18" s="232"/>
      <c r="IO18" s="232"/>
      <c r="IP18" s="232"/>
      <c r="IQ18" s="232"/>
      <c r="IR18" s="232"/>
      <c r="IS18" s="232"/>
      <c r="IT18" s="232"/>
      <c r="IU18" s="232"/>
    </row>
    <row r="19" ht="24.6" customHeight="1" spans="1:255">
      <c r="A19" s="221"/>
      <c r="B19" s="219"/>
      <c r="C19" s="222" t="s">
        <v>47</v>
      </c>
      <c r="D19" s="210">
        <f>SUM(E19:R19)</f>
        <v>0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230"/>
      <c r="HY19" s="230"/>
      <c r="HZ19" s="230"/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  <c r="IS19" s="230"/>
      <c r="IT19" s="230"/>
      <c r="IU19" s="230"/>
    </row>
    <row r="20" ht="24" customHeight="1" spans="1:255">
      <c r="A20" s="223" t="s">
        <v>48</v>
      </c>
      <c r="B20" s="219">
        <f>SUM(B7:B19)</f>
        <v>587.7</v>
      </c>
      <c r="C20" s="222" t="s">
        <v>49</v>
      </c>
      <c r="D20" s="210">
        <f>SUM(E20:R20)</f>
        <v>0</v>
      </c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="190" customFormat="1" ht="27" customHeight="1" spans="1:255">
      <c r="A21" s="224" t="s">
        <v>50</v>
      </c>
      <c r="B21" s="219"/>
      <c r="C21" s="222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/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2"/>
      <c r="FL21" s="232"/>
      <c r="FM21" s="232"/>
      <c r="FN21" s="232"/>
      <c r="FO21" s="232"/>
      <c r="FP21" s="232"/>
      <c r="FQ21" s="232"/>
      <c r="FR21" s="232"/>
      <c r="FS21" s="232"/>
      <c r="FT21" s="232"/>
      <c r="FU21" s="232"/>
      <c r="FV21" s="232"/>
      <c r="FW21" s="232"/>
      <c r="FX21" s="232"/>
      <c r="FY21" s="232"/>
      <c r="FZ21" s="232"/>
      <c r="GA21" s="232"/>
      <c r="GB21" s="232"/>
      <c r="GC21" s="232"/>
      <c r="GD21" s="232"/>
      <c r="GE21" s="232"/>
      <c r="GF21" s="232"/>
      <c r="GG21" s="232"/>
      <c r="GH21" s="232"/>
      <c r="GI21" s="232"/>
      <c r="GJ21" s="232"/>
      <c r="GK21" s="232"/>
      <c r="GL21" s="232"/>
      <c r="GM21" s="232"/>
      <c r="GN21" s="232"/>
      <c r="GO21" s="232"/>
      <c r="GP21" s="232"/>
      <c r="GQ21" s="232"/>
      <c r="GR21" s="232"/>
      <c r="GS21" s="232"/>
      <c r="GT21" s="232"/>
      <c r="GU21" s="232"/>
      <c r="GV21" s="232"/>
      <c r="GW21" s="232"/>
      <c r="GX21" s="232"/>
      <c r="GY21" s="232"/>
      <c r="GZ21" s="232"/>
      <c r="HA21" s="232"/>
      <c r="HB21" s="232"/>
      <c r="HC21" s="232"/>
      <c r="HD21" s="232"/>
      <c r="HE21" s="232"/>
      <c r="HF21" s="232"/>
      <c r="HG21" s="232"/>
      <c r="HH21" s="232"/>
      <c r="HI21" s="232"/>
      <c r="HJ21" s="232"/>
      <c r="HK21" s="232"/>
      <c r="HL21" s="232"/>
      <c r="HM21" s="232"/>
      <c r="HN21" s="232"/>
      <c r="HO21" s="232"/>
      <c r="HP21" s="232"/>
      <c r="HQ21" s="232"/>
      <c r="HR21" s="232"/>
      <c r="HS21" s="232"/>
      <c r="HT21" s="232"/>
      <c r="HU21" s="232"/>
      <c r="HV21" s="232"/>
      <c r="HW21" s="232"/>
      <c r="HX21" s="232"/>
      <c r="HY21" s="232"/>
      <c r="HZ21" s="232"/>
      <c r="IA21" s="232"/>
      <c r="IB21" s="232"/>
      <c r="IC21" s="232"/>
      <c r="ID21" s="232"/>
      <c r="IE21" s="232"/>
      <c r="IF21" s="232"/>
      <c r="IG21" s="232"/>
      <c r="IH21" s="232"/>
      <c r="II21" s="232"/>
      <c r="IJ21" s="232"/>
      <c r="IK21" s="232"/>
      <c r="IL21" s="232"/>
      <c r="IM21" s="232"/>
      <c r="IN21" s="232"/>
      <c r="IO21" s="232"/>
      <c r="IP21" s="232"/>
      <c r="IQ21" s="232"/>
      <c r="IR21" s="232"/>
      <c r="IS21" s="232"/>
      <c r="IT21" s="232"/>
      <c r="IU21" s="232"/>
    </row>
    <row r="22" s="190" customFormat="1" ht="24" customHeight="1" spans="1:255">
      <c r="A22" s="224" t="s">
        <v>51</v>
      </c>
      <c r="B22" s="219"/>
      <c r="C22" s="222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  <c r="DZ22" s="232"/>
      <c r="EA22" s="232"/>
      <c r="EB22" s="232"/>
      <c r="EC22" s="232"/>
      <c r="ED22" s="232"/>
      <c r="EE22" s="232"/>
      <c r="EF22" s="232"/>
      <c r="EG22" s="232"/>
      <c r="EH22" s="232"/>
      <c r="EI22" s="232"/>
      <c r="EJ22" s="232"/>
      <c r="EK22" s="232"/>
      <c r="EL22" s="232"/>
      <c r="EM22" s="232"/>
      <c r="EN22" s="232"/>
      <c r="EO22" s="232"/>
      <c r="EP22" s="232"/>
      <c r="EQ22" s="232"/>
      <c r="ER22" s="232"/>
      <c r="ES22" s="232"/>
      <c r="ET22" s="232"/>
      <c r="EU22" s="232"/>
      <c r="EV22" s="232"/>
      <c r="EW22" s="232"/>
      <c r="EX22" s="232"/>
      <c r="EY22" s="232"/>
      <c r="EZ22" s="232"/>
      <c r="FA22" s="232"/>
      <c r="FB22" s="232"/>
      <c r="FC22" s="232"/>
      <c r="FD22" s="232"/>
      <c r="FE22" s="232"/>
      <c r="FF22" s="232"/>
      <c r="FG22" s="232"/>
      <c r="FH22" s="232"/>
      <c r="FI22" s="232"/>
      <c r="FJ22" s="232"/>
      <c r="FK22" s="232"/>
      <c r="FL22" s="232"/>
      <c r="FM22" s="232"/>
      <c r="FN22" s="232"/>
      <c r="FO22" s="232"/>
      <c r="FP22" s="232"/>
      <c r="FQ22" s="232"/>
      <c r="FR22" s="232"/>
      <c r="FS22" s="232"/>
      <c r="FT22" s="232"/>
      <c r="FU22" s="232"/>
      <c r="FV22" s="232"/>
      <c r="FW22" s="232"/>
      <c r="FX22" s="232"/>
      <c r="FY22" s="232"/>
      <c r="FZ22" s="232"/>
      <c r="GA22" s="232"/>
      <c r="GB22" s="232"/>
      <c r="GC22" s="232"/>
      <c r="GD22" s="232"/>
      <c r="GE22" s="232"/>
      <c r="GF22" s="232"/>
      <c r="GG22" s="232"/>
      <c r="GH22" s="232"/>
      <c r="GI22" s="232"/>
      <c r="GJ22" s="232"/>
      <c r="GK22" s="232"/>
      <c r="GL22" s="232"/>
      <c r="GM22" s="232"/>
      <c r="GN22" s="232"/>
      <c r="GO22" s="232"/>
      <c r="GP22" s="232"/>
      <c r="GQ22" s="232"/>
      <c r="GR22" s="232"/>
      <c r="GS22" s="232"/>
      <c r="GT22" s="232"/>
      <c r="GU22" s="232"/>
      <c r="GV22" s="232"/>
      <c r="GW22" s="232"/>
      <c r="GX22" s="232"/>
      <c r="GY22" s="232"/>
      <c r="GZ22" s="232"/>
      <c r="HA22" s="232"/>
      <c r="HB22" s="232"/>
      <c r="HC22" s="232"/>
      <c r="HD22" s="232"/>
      <c r="HE22" s="232"/>
      <c r="HF22" s="232"/>
      <c r="HG22" s="232"/>
      <c r="HH22" s="232"/>
      <c r="HI22" s="232"/>
      <c r="HJ22" s="232"/>
      <c r="HK22" s="232"/>
      <c r="HL22" s="232"/>
      <c r="HM22" s="232"/>
      <c r="HN22" s="232"/>
      <c r="HO22" s="232"/>
      <c r="HP22" s="232"/>
      <c r="HQ22" s="232"/>
      <c r="HR22" s="232"/>
      <c r="HS22" s="232"/>
      <c r="HT22" s="232"/>
      <c r="HU22" s="232"/>
      <c r="HV22" s="232"/>
      <c r="HW22" s="232"/>
      <c r="HX22" s="232"/>
      <c r="HY22" s="232"/>
      <c r="HZ22" s="232"/>
      <c r="IA22" s="232"/>
      <c r="IB22" s="232"/>
      <c r="IC22" s="232"/>
      <c r="ID22" s="232"/>
      <c r="IE22" s="232"/>
      <c r="IF22" s="232"/>
      <c r="IG22" s="232"/>
      <c r="IH22" s="232"/>
      <c r="II22" s="232"/>
      <c r="IJ22" s="232"/>
      <c r="IK22" s="232"/>
      <c r="IL22" s="232"/>
      <c r="IM22" s="232"/>
      <c r="IN22" s="232"/>
      <c r="IO22" s="232"/>
      <c r="IP22" s="232"/>
      <c r="IQ22" s="232"/>
      <c r="IR22" s="232"/>
      <c r="IS22" s="232"/>
      <c r="IT22" s="232"/>
      <c r="IU22" s="232"/>
    </row>
    <row r="23" ht="20.25" customHeight="1" spans="1:255">
      <c r="A23" s="224"/>
      <c r="B23" s="219"/>
      <c r="C23" s="222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</row>
    <row r="24" s="190" customFormat="1" ht="21" customHeight="1" spans="1:255">
      <c r="A24" s="225" t="s">
        <v>52</v>
      </c>
      <c r="B24" s="219">
        <f>SUM(B20:B22)</f>
        <v>587.7</v>
      </c>
      <c r="C24" s="226" t="s">
        <v>53</v>
      </c>
      <c r="D24" s="219">
        <f>D7+D11</f>
        <v>587.7</v>
      </c>
      <c r="E24" s="219">
        <f t="shared" ref="E24:R24" si="1">SUM(E7:E23)</f>
        <v>0</v>
      </c>
      <c r="F24" s="219">
        <f t="shared" si="1"/>
        <v>0</v>
      </c>
      <c r="G24" s="219">
        <f t="shared" si="1"/>
        <v>587.7</v>
      </c>
      <c r="H24" s="219">
        <f t="shared" si="1"/>
        <v>587.7</v>
      </c>
      <c r="I24" s="219">
        <f t="shared" si="1"/>
        <v>0</v>
      </c>
      <c r="J24" s="219">
        <f t="shared" si="1"/>
        <v>0</v>
      </c>
      <c r="K24" s="219">
        <f t="shared" si="1"/>
        <v>0</v>
      </c>
      <c r="L24" s="219">
        <f t="shared" si="1"/>
        <v>0</v>
      </c>
      <c r="M24" s="219">
        <f t="shared" si="1"/>
        <v>0</v>
      </c>
      <c r="N24" s="219">
        <f t="shared" si="1"/>
        <v>0</v>
      </c>
      <c r="O24" s="219">
        <f t="shared" si="1"/>
        <v>0</v>
      </c>
      <c r="P24" s="219">
        <f t="shared" si="1"/>
        <v>0</v>
      </c>
      <c r="Q24" s="219">
        <f t="shared" si="1"/>
        <v>0</v>
      </c>
      <c r="R24" s="219">
        <f t="shared" si="1"/>
        <v>0</v>
      </c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32"/>
      <c r="DV24" s="232"/>
      <c r="DW24" s="232"/>
      <c r="DX24" s="232"/>
      <c r="DY24" s="232"/>
      <c r="DZ24" s="232"/>
      <c r="EA24" s="232"/>
      <c r="EB24" s="232"/>
      <c r="EC24" s="232"/>
      <c r="ED24" s="232"/>
      <c r="EE24" s="232"/>
      <c r="EF24" s="232"/>
      <c r="EG24" s="232"/>
      <c r="EH24" s="232"/>
      <c r="EI24" s="232"/>
      <c r="EJ24" s="232"/>
      <c r="EK24" s="232"/>
      <c r="EL24" s="232"/>
      <c r="EM24" s="232"/>
      <c r="EN24" s="232"/>
      <c r="EO24" s="232"/>
      <c r="EP24" s="232"/>
      <c r="EQ24" s="232"/>
      <c r="ER24" s="232"/>
      <c r="ES24" s="232"/>
      <c r="ET24" s="232"/>
      <c r="EU24" s="232"/>
      <c r="EV24" s="232"/>
      <c r="EW24" s="232"/>
      <c r="EX24" s="232"/>
      <c r="EY24" s="232"/>
      <c r="EZ24" s="232"/>
      <c r="FA24" s="232"/>
      <c r="FB24" s="232"/>
      <c r="FC24" s="232"/>
      <c r="FD24" s="232"/>
      <c r="FE24" s="232"/>
      <c r="FF24" s="232"/>
      <c r="FG24" s="232"/>
      <c r="FH24" s="232"/>
      <c r="FI24" s="232"/>
      <c r="FJ24" s="232"/>
      <c r="FK24" s="232"/>
      <c r="FL24" s="232"/>
      <c r="FM24" s="232"/>
      <c r="FN24" s="232"/>
      <c r="FO24" s="232"/>
      <c r="FP24" s="232"/>
      <c r="FQ24" s="232"/>
      <c r="FR24" s="232"/>
      <c r="FS24" s="232"/>
      <c r="FT24" s="232"/>
      <c r="FU24" s="232"/>
      <c r="FV24" s="232"/>
      <c r="FW24" s="232"/>
      <c r="FX24" s="232"/>
      <c r="FY24" s="232"/>
      <c r="FZ24" s="232"/>
      <c r="GA24" s="232"/>
      <c r="GB24" s="232"/>
      <c r="GC24" s="232"/>
      <c r="GD24" s="232"/>
      <c r="GE24" s="232"/>
      <c r="GF24" s="232"/>
      <c r="GG24" s="232"/>
      <c r="GH24" s="232"/>
      <c r="GI24" s="232"/>
      <c r="GJ24" s="232"/>
      <c r="GK24" s="232"/>
      <c r="GL24" s="232"/>
      <c r="GM24" s="232"/>
      <c r="GN24" s="232"/>
      <c r="GO24" s="232"/>
      <c r="GP24" s="232"/>
      <c r="GQ24" s="232"/>
      <c r="GR24" s="232"/>
      <c r="GS24" s="232"/>
      <c r="GT24" s="232"/>
      <c r="GU24" s="232"/>
      <c r="GV24" s="232"/>
      <c r="GW24" s="232"/>
      <c r="GX24" s="232"/>
      <c r="GY24" s="232"/>
      <c r="GZ24" s="232"/>
      <c r="HA24" s="232"/>
      <c r="HB24" s="232"/>
      <c r="HC24" s="232"/>
      <c r="HD24" s="232"/>
      <c r="HE24" s="232"/>
      <c r="HF24" s="232"/>
      <c r="HG24" s="232"/>
      <c r="HH24" s="232"/>
      <c r="HI24" s="232"/>
      <c r="HJ24" s="232"/>
      <c r="HK24" s="232"/>
      <c r="HL24" s="232"/>
      <c r="HM24" s="232"/>
      <c r="HN24" s="232"/>
      <c r="HO24" s="232"/>
      <c r="HP24" s="232"/>
      <c r="HQ24" s="232"/>
      <c r="HR24" s="232"/>
      <c r="HS24" s="232"/>
      <c r="HT24" s="232"/>
      <c r="HU24" s="232"/>
      <c r="HV24" s="232"/>
      <c r="HW24" s="232"/>
      <c r="HX24" s="232"/>
      <c r="HY24" s="232"/>
      <c r="HZ24" s="232"/>
      <c r="IA24" s="232"/>
      <c r="IB24" s="232"/>
      <c r="IC24" s="232"/>
      <c r="ID24" s="232"/>
      <c r="IE24" s="232"/>
      <c r="IF24" s="232"/>
      <c r="IG24" s="232"/>
      <c r="IH24" s="232"/>
      <c r="II24" s="232"/>
      <c r="IJ24" s="232"/>
      <c r="IK24" s="232"/>
      <c r="IL24" s="232"/>
      <c r="IM24" s="232"/>
      <c r="IN24" s="232"/>
      <c r="IO24" s="232"/>
      <c r="IP24" s="232"/>
      <c r="IQ24" s="232"/>
      <c r="IR24" s="232"/>
      <c r="IS24" s="232"/>
      <c r="IT24" s="232"/>
      <c r="IU24" s="232"/>
    </row>
    <row r="25" ht="19.5" customHeight="1" spans="20:255"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281</v>
      </c>
    </row>
    <row r="2" ht="27.75" customHeight="1" spans="1:31">
      <c r="A2" s="28" t="s">
        <v>282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283</v>
      </c>
      <c r="AE3" s="39"/>
    </row>
    <row r="4" s="26" customFormat="1" ht="16.5" customHeight="1" spans="1:31">
      <c r="A4" s="29" t="s">
        <v>284</v>
      </c>
      <c r="B4" s="29"/>
      <c r="C4" s="29"/>
      <c r="D4" s="30" t="s">
        <v>285</v>
      </c>
      <c r="E4" s="30" t="s">
        <v>286</v>
      </c>
      <c r="F4" s="30" t="s">
        <v>287</v>
      </c>
      <c r="G4" s="30" t="s">
        <v>288</v>
      </c>
      <c r="H4" s="30" t="s">
        <v>289</v>
      </c>
      <c r="I4" s="30" t="s">
        <v>290</v>
      </c>
      <c r="J4" s="30" t="s">
        <v>291</v>
      </c>
      <c r="K4" s="30" t="s">
        <v>292</v>
      </c>
      <c r="L4" s="30" t="s">
        <v>293</v>
      </c>
      <c r="M4" s="30" t="s">
        <v>294</v>
      </c>
      <c r="N4" s="30"/>
      <c r="O4" s="30"/>
      <c r="P4" s="30" t="s">
        <v>295</v>
      </c>
      <c r="Q4" s="30" t="s">
        <v>296</v>
      </c>
      <c r="R4" s="30" t="s">
        <v>297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298</v>
      </c>
      <c r="N5" s="35" t="s">
        <v>299</v>
      </c>
      <c r="O5" s="35" t="s">
        <v>300</v>
      </c>
      <c r="P5" s="30"/>
      <c r="Q5" s="30"/>
      <c r="R5" s="30" t="s">
        <v>301</v>
      </c>
      <c r="S5" s="30"/>
      <c r="T5" s="30"/>
      <c r="U5" s="30"/>
      <c r="V5" s="30" t="s">
        <v>302</v>
      </c>
      <c r="W5" s="30"/>
      <c r="X5" s="30"/>
      <c r="Y5" s="30"/>
      <c r="Z5" s="30" t="s">
        <v>303</v>
      </c>
      <c r="AA5" s="30"/>
      <c r="AB5" s="30"/>
      <c r="AC5" s="30" t="s">
        <v>304</v>
      </c>
      <c r="AD5" s="30" t="s">
        <v>305</v>
      </c>
      <c r="AE5" s="30" t="s">
        <v>306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307</v>
      </c>
      <c r="S6" s="37" t="s">
        <v>308</v>
      </c>
      <c r="T6" s="37" t="s">
        <v>309</v>
      </c>
      <c r="U6" s="37" t="s">
        <v>310</v>
      </c>
      <c r="V6" s="37" t="s">
        <v>311</v>
      </c>
      <c r="W6" s="37" t="s">
        <v>312</v>
      </c>
      <c r="X6" s="37" t="s">
        <v>313</v>
      </c>
      <c r="Y6" s="37" t="s">
        <v>314</v>
      </c>
      <c r="Z6" s="37" t="s">
        <v>315</v>
      </c>
      <c r="AA6" s="37" t="s">
        <v>316</v>
      </c>
      <c r="AB6" s="37" t="s">
        <v>317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318</v>
      </c>
      <c r="S7" s="37" t="s">
        <v>318</v>
      </c>
      <c r="T7" s="37" t="s">
        <v>318</v>
      </c>
      <c r="U7" s="37" t="s">
        <v>318</v>
      </c>
      <c r="V7" s="37" t="s">
        <v>318</v>
      </c>
      <c r="W7" s="37" t="s">
        <v>318</v>
      </c>
      <c r="X7" s="37" t="s">
        <v>318</v>
      </c>
      <c r="Y7" s="37" t="s">
        <v>318</v>
      </c>
      <c r="Z7" s="37" t="s">
        <v>318</v>
      </c>
      <c r="AA7" s="37" t="s">
        <v>318</v>
      </c>
      <c r="AB7" s="37" t="s">
        <v>318</v>
      </c>
      <c r="AC7" s="37" t="s">
        <v>318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0" sqref="F10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319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320</v>
      </c>
      <c r="B4" s="23"/>
      <c r="C4" s="22"/>
    </row>
    <row r="5" ht="33" customHeight="1" spans="1:3">
      <c r="A5" s="24" t="s">
        <v>321</v>
      </c>
      <c r="B5" s="25" t="s">
        <v>322</v>
      </c>
      <c r="C5" s="25" t="s">
        <v>273</v>
      </c>
    </row>
    <row r="6" ht="33" customHeight="1" spans="1:3">
      <c r="A6" s="24" t="s">
        <v>323</v>
      </c>
      <c r="B6" s="25"/>
      <c r="C6" s="24">
        <v>1</v>
      </c>
    </row>
    <row r="7" ht="33" customHeight="1" spans="1:3">
      <c r="A7" s="24" t="s">
        <v>324</v>
      </c>
      <c r="B7" s="25"/>
      <c r="C7" s="24">
        <v>1</v>
      </c>
    </row>
    <row r="8" ht="33" customHeight="1" spans="1:3">
      <c r="A8" s="24" t="s">
        <v>325</v>
      </c>
      <c r="B8" s="25"/>
      <c r="C8" s="24"/>
    </row>
    <row r="9" ht="33" customHeight="1" spans="1:3">
      <c r="A9" s="24" t="s">
        <v>326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327</v>
      </c>
      <c r="B11" s="25"/>
      <c r="C11" s="24"/>
    </row>
    <row r="12" ht="33" customHeight="1" spans="1:3">
      <c r="A12" s="24" t="s">
        <v>328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3" sqref="B3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329</v>
      </c>
      <c r="C1" s="14"/>
      <c r="D1" s="14"/>
    </row>
    <row r="2" customHeight="1" spans="1:4">
      <c r="A2" s="15" t="s">
        <v>330</v>
      </c>
      <c r="B2" s="16" t="s">
        <v>331</v>
      </c>
      <c r="C2" s="16" t="s">
        <v>287</v>
      </c>
      <c r="D2" s="16" t="s">
        <v>332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333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334</v>
      </c>
      <c r="B3" s="4" t="s">
        <v>335</v>
      </c>
      <c r="C3" s="4" t="s">
        <v>336</v>
      </c>
      <c r="D3" s="5" t="s">
        <v>337</v>
      </c>
      <c r="E3" s="4" t="s">
        <v>338</v>
      </c>
      <c r="F3" s="4" t="s">
        <v>339</v>
      </c>
      <c r="G3" s="5" t="s">
        <v>337</v>
      </c>
    </row>
    <row r="4" customHeight="1" spans="1:7">
      <c r="A4" s="6" t="s">
        <v>340</v>
      </c>
      <c r="B4" s="6"/>
      <c r="C4" s="7"/>
      <c r="D4" s="7"/>
      <c r="E4" s="8"/>
      <c r="F4" s="8"/>
      <c r="G4" s="8"/>
    </row>
    <row r="5" customHeight="1" spans="1:7">
      <c r="A5" s="6" t="s">
        <v>341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1" customWidth="1"/>
    <col min="4" max="4" width="77.8333333333333" style="161" customWidth="1"/>
    <col min="5" max="5" width="18.1666666666667" style="161" customWidth="1"/>
    <col min="6" max="6" width="18.8333333333333" style="161" customWidth="1"/>
    <col min="7" max="8" width="15.5" style="161" customWidth="1"/>
    <col min="9" max="9" width="15.3333333333333" style="161" customWidth="1"/>
    <col min="10" max="10" width="18.3333333333333" style="161" customWidth="1"/>
    <col min="11" max="11" width="15.1666666666667" style="161" customWidth="1"/>
    <col min="12" max="12" width="16" style="161" customWidth="1"/>
    <col min="13" max="13" width="17.1666666666667" style="161" customWidth="1"/>
    <col min="14" max="14" width="18.1666666666667" style="161" customWidth="1"/>
    <col min="15" max="254" width="9.16666666666667" style="159"/>
  </cols>
  <sheetData>
    <row r="1" s="159" customFormat="1" ht="15.75" customHeight="1" spans="1:14">
      <c r="A1" s="162"/>
      <c r="B1" s="162"/>
      <c r="C1" s="163"/>
      <c r="D1" s="164"/>
      <c r="E1" s="164"/>
      <c r="F1" s="165"/>
      <c r="G1" s="165"/>
      <c r="H1" s="165"/>
      <c r="I1" s="165"/>
      <c r="J1" s="165"/>
      <c r="K1" s="165"/>
      <c r="L1" s="165"/>
      <c r="M1" s="165"/>
      <c r="N1" s="184"/>
    </row>
    <row r="2" s="159" customFormat="1" ht="25.5" customHeight="1" spans="1:14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="159" customFormat="1" ht="17.25" customHeight="1" spans="1:14">
      <c r="A3" s="167"/>
      <c r="B3" s="167"/>
      <c r="C3" s="167"/>
      <c r="D3" s="168"/>
      <c r="E3" s="168"/>
      <c r="F3" s="165"/>
      <c r="G3" s="165"/>
      <c r="H3" s="165"/>
      <c r="I3" s="165"/>
      <c r="J3" s="165"/>
      <c r="K3" s="165"/>
      <c r="L3" s="165"/>
      <c r="M3" s="165"/>
      <c r="N3" s="185" t="s">
        <v>55</v>
      </c>
    </row>
    <row r="4" s="159" customFormat="1" ht="20.25" customHeight="1" spans="1:14">
      <c r="A4" s="169" t="s">
        <v>56</v>
      </c>
      <c r="B4" s="169"/>
      <c r="C4" s="169"/>
      <c r="D4" s="170" t="s">
        <v>57</v>
      </c>
      <c r="E4" s="171" t="s">
        <v>7</v>
      </c>
      <c r="F4" s="172" t="s">
        <v>12</v>
      </c>
      <c r="G4" s="173" t="s">
        <v>58</v>
      </c>
      <c r="H4" s="174" t="s">
        <v>14</v>
      </c>
      <c r="I4" s="173" t="s">
        <v>59</v>
      </c>
      <c r="J4" s="173" t="s">
        <v>16</v>
      </c>
      <c r="K4" s="173" t="s">
        <v>60</v>
      </c>
      <c r="L4" s="173" t="s">
        <v>18</v>
      </c>
      <c r="M4" s="186" t="s">
        <v>19</v>
      </c>
      <c r="N4" s="187" t="s">
        <v>61</v>
      </c>
    </row>
    <row r="5" s="159" customFormat="1" ht="39" customHeight="1" spans="1:14">
      <c r="A5" s="175" t="s">
        <v>62</v>
      </c>
      <c r="B5" s="176" t="s">
        <v>63</v>
      </c>
      <c r="C5" s="176" t="s">
        <v>64</v>
      </c>
      <c r="D5" s="170"/>
      <c r="E5" s="171"/>
      <c r="F5" s="172"/>
      <c r="G5" s="173"/>
      <c r="H5" s="177"/>
      <c r="I5" s="173"/>
      <c r="J5" s="173"/>
      <c r="K5" s="173"/>
      <c r="L5" s="173"/>
      <c r="M5" s="188"/>
      <c r="N5" s="187"/>
    </row>
    <row r="6" s="159" customFormat="1" ht="18" customHeight="1" spans="1:14">
      <c r="A6" s="178" t="s">
        <v>65</v>
      </c>
      <c r="B6" s="179" t="s">
        <v>65</v>
      </c>
      <c r="C6" s="179" t="s">
        <v>65</v>
      </c>
      <c r="D6" s="180" t="s">
        <v>65</v>
      </c>
      <c r="E6" s="180">
        <v>1</v>
      </c>
      <c r="F6" s="180">
        <v>2</v>
      </c>
      <c r="G6" s="180">
        <v>3</v>
      </c>
      <c r="H6" s="180"/>
      <c r="I6" s="180">
        <v>4</v>
      </c>
      <c r="J6" s="180">
        <v>5</v>
      </c>
      <c r="K6" s="180">
        <v>6</v>
      </c>
      <c r="L6" s="180">
        <v>7</v>
      </c>
      <c r="M6" s="180">
        <v>8</v>
      </c>
      <c r="N6" s="180">
        <v>11</v>
      </c>
    </row>
    <row r="7" s="160" customFormat="1" ht="15.75" customHeight="1" spans="1:15">
      <c r="A7" s="181"/>
      <c r="B7" s="181"/>
      <c r="C7" s="181"/>
      <c r="D7" s="182" t="s">
        <v>7</v>
      </c>
      <c r="E7" s="183">
        <f>SUM(F7:N7)</f>
        <v>587.7</v>
      </c>
      <c r="F7" s="183">
        <f>SUM(F8:F15)</f>
        <v>587.7</v>
      </c>
      <c r="G7" s="183">
        <f t="shared" ref="G7:N7" si="0">SUM(G8:G15)</f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9"/>
    </row>
    <row r="8" s="159" customFormat="1" ht="15.75" customHeight="1" spans="1:14">
      <c r="A8" s="114" t="s">
        <v>66</v>
      </c>
      <c r="B8" s="114" t="s">
        <v>67</v>
      </c>
      <c r="C8" s="115" t="s">
        <v>68</v>
      </c>
      <c r="D8" s="116" t="s">
        <v>69</v>
      </c>
      <c r="E8" s="183">
        <f t="shared" ref="E8:E15" si="1">SUM(F8:N8)</f>
        <v>438.8</v>
      </c>
      <c r="F8" s="183">
        <f>部门收支预算总表!D8+部门收支预算总表!D9</f>
        <v>438.8</v>
      </c>
      <c r="G8" s="183"/>
      <c r="H8" s="183"/>
      <c r="I8" s="183"/>
      <c r="J8" s="183"/>
      <c r="K8" s="183"/>
      <c r="L8" s="183"/>
      <c r="M8" s="183"/>
      <c r="N8" s="183"/>
    </row>
    <row r="9" s="159" customFormat="1" ht="15.75" customHeight="1" spans="1:14">
      <c r="A9" s="114" t="s">
        <v>66</v>
      </c>
      <c r="B9" s="114" t="s">
        <v>67</v>
      </c>
      <c r="C9" s="115" t="s">
        <v>70</v>
      </c>
      <c r="D9" s="116" t="s">
        <v>71</v>
      </c>
      <c r="E9" s="183">
        <f t="shared" si="1"/>
        <v>144.5</v>
      </c>
      <c r="F9" s="183">
        <f>部门收支预算总表!D14</f>
        <v>144.5</v>
      </c>
      <c r="G9" s="183"/>
      <c r="H9" s="183"/>
      <c r="I9" s="183"/>
      <c r="J9" s="183"/>
      <c r="K9" s="183"/>
      <c r="L9" s="183"/>
      <c r="M9" s="183"/>
      <c r="N9" s="183"/>
    </row>
    <row r="10" s="159" customFormat="1" ht="15.75" customHeight="1" spans="1:14">
      <c r="A10" s="114" t="s">
        <v>72</v>
      </c>
      <c r="B10" s="114" t="s">
        <v>70</v>
      </c>
      <c r="C10" s="115" t="s">
        <v>68</v>
      </c>
      <c r="D10" s="116" t="s">
        <v>73</v>
      </c>
      <c r="E10" s="183">
        <f t="shared" si="1"/>
        <v>4.4</v>
      </c>
      <c r="F10" s="183">
        <f>部门收支预算总表!D10</f>
        <v>4.4</v>
      </c>
      <c r="G10" s="183"/>
      <c r="H10" s="183"/>
      <c r="I10" s="183"/>
      <c r="J10" s="183"/>
      <c r="K10" s="183"/>
      <c r="L10" s="183"/>
      <c r="M10" s="183"/>
      <c r="N10" s="183"/>
    </row>
    <row r="11" s="159" customFormat="1" ht="15.75" customHeight="1" spans="1:14">
      <c r="A11" s="181"/>
      <c r="B11" s="181"/>
      <c r="C11" s="181"/>
      <c r="D11" s="182"/>
      <c r="E11" s="183">
        <f t="shared" si="1"/>
        <v>0</v>
      </c>
      <c r="F11" s="183"/>
      <c r="G11" s="183"/>
      <c r="H11" s="183"/>
      <c r="I11" s="183"/>
      <c r="J11" s="183"/>
      <c r="K11" s="183"/>
      <c r="L11" s="183"/>
      <c r="M11" s="183"/>
      <c r="N11" s="183"/>
    </row>
    <row r="12" s="159" customFormat="1" ht="15.75" customHeight="1" spans="1:14">
      <c r="A12" s="181"/>
      <c r="B12" s="181"/>
      <c r="C12" s="181"/>
      <c r="D12" s="182"/>
      <c r="E12" s="183">
        <f t="shared" si="1"/>
        <v>0</v>
      </c>
      <c r="F12" s="183"/>
      <c r="G12" s="183"/>
      <c r="H12" s="183"/>
      <c r="I12" s="183"/>
      <c r="J12" s="183"/>
      <c r="K12" s="183"/>
      <c r="L12" s="183"/>
      <c r="M12" s="183"/>
      <c r="N12" s="183"/>
    </row>
    <row r="13" s="159" customFormat="1" ht="15.75" customHeight="1" spans="1:14">
      <c r="A13" s="181"/>
      <c r="B13" s="181"/>
      <c r="C13" s="181"/>
      <c r="D13" s="182"/>
      <c r="E13" s="183">
        <f t="shared" si="1"/>
        <v>0</v>
      </c>
      <c r="F13" s="183"/>
      <c r="G13" s="183"/>
      <c r="H13" s="183"/>
      <c r="I13" s="183"/>
      <c r="J13" s="183"/>
      <c r="K13" s="183"/>
      <c r="L13" s="183"/>
      <c r="M13" s="183"/>
      <c r="N13" s="183"/>
    </row>
    <row r="14" s="159" customFormat="1" ht="15.75" customHeight="1" spans="1:14">
      <c r="A14" s="181"/>
      <c r="B14" s="181"/>
      <c r="C14" s="181"/>
      <c r="D14" s="182"/>
      <c r="E14" s="183">
        <f t="shared" si="1"/>
        <v>0</v>
      </c>
      <c r="F14" s="183"/>
      <c r="G14" s="183"/>
      <c r="H14" s="183"/>
      <c r="I14" s="183"/>
      <c r="J14" s="183"/>
      <c r="K14" s="183"/>
      <c r="L14" s="183"/>
      <c r="M14" s="183"/>
      <c r="N14" s="183"/>
    </row>
    <row r="15" s="159" customFormat="1" ht="15.75" customHeight="1" spans="1:14">
      <c r="A15" s="181"/>
      <c r="B15" s="181"/>
      <c r="C15" s="181"/>
      <c r="D15" s="182"/>
      <c r="E15" s="183">
        <f t="shared" si="1"/>
        <v>0</v>
      </c>
      <c r="F15" s="183"/>
      <c r="G15" s="183"/>
      <c r="H15" s="183"/>
      <c r="I15" s="183"/>
      <c r="J15" s="183"/>
      <c r="K15" s="183"/>
      <c r="L15" s="183"/>
      <c r="M15" s="183"/>
      <c r="N15" s="183"/>
    </row>
    <row r="16" s="159" customFormat="1" ht="20.25" customHeight="1" spans="9:13">
      <c r="I16" s="160"/>
      <c r="J16" s="160"/>
      <c r="K16" s="161"/>
      <c r="L16" s="161"/>
      <c r="M16" s="161"/>
    </row>
    <row r="17" s="159" customFormat="1" ht="20.25" customHeight="1" spans="11:13">
      <c r="K17" s="161"/>
      <c r="L17" s="161"/>
      <c r="M17" s="161"/>
    </row>
    <row r="18" s="159" customFormat="1" spans="11:13">
      <c r="K18" s="161"/>
      <c r="L18" s="161"/>
      <c r="M18" s="161"/>
    </row>
    <row r="19" s="159" customFormat="1" spans="1:14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="159" customFormat="1" spans="1:14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="159" customFormat="1" spans="1:14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="159" customFormat="1" spans="1:14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="159" customFormat="1" spans="1:14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F42" sqref="F42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8"/>
  </cols>
  <sheetData>
    <row r="1" s="94" customFormat="1" ht="18.75" customHeight="1" spans="1:5">
      <c r="A1" s="95"/>
      <c r="B1" s="96"/>
      <c r="E1" s="97"/>
    </row>
    <row r="2" s="94" customFormat="1" ht="25.5" customHeight="1" spans="1:9">
      <c r="A2" s="98" t="s">
        <v>74</v>
      </c>
      <c r="B2" s="98"/>
      <c r="C2" s="98"/>
      <c r="D2" s="98"/>
      <c r="E2" s="98"/>
      <c r="F2" s="98"/>
      <c r="G2" s="98"/>
      <c r="H2" s="98"/>
      <c r="I2" s="98"/>
    </row>
    <row r="3" s="94" customFormat="1" ht="17.25" customHeight="1" spans="2:9">
      <c r="B3" s="93"/>
      <c r="I3" s="125" t="s">
        <v>1</v>
      </c>
    </row>
    <row r="4" s="94" customFormat="1" ht="22.5" customHeight="1" spans="1:9">
      <c r="A4" s="99" t="s">
        <v>56</v>
      </c>
      <c r="B4" s="100"/>
      <c r="C4" s="101"/>
      <c r="D4" s="102" t="s">
        <v>75</v>
      </c>
      <c r="E4" s="103" t="s">
        <v>76</v>
      </c>
      <c r="F4" s="104" t="s">
        <v>77</v>
      </c>
      <c r="G4" s="105"/>
      <c r="H4" s="105"/>
      <c r="I4" s="103" t="s">
        <v>78</v>
      </c>
    </row>
    <row r="5" s="94" customFormat="1" ht="32.1" customHeight="1" spans="1:9">
      <c r="A5" s="106" t="s">
        <v>62</v>
      </c>
      <c r="B5" s="106" t="s">
        <v>63</v>
      </c>
      <c r="C5" s="107" t="s">
        <v>64</v>
      </c>
      <c r="D5" s="108"/>
      <c r="E5" s="103"/>
      <c r="F5" s="107" t="s">
        <v>79</v>
      </c>
      <c r="G5" s="107" t="s">
        <v>80</v>
      </c>
      <c r="H5" s="156" t="s">
        <v>81</v>
      </c>
      <c r="I5" s="103"/>
    </row>
    <row r="6" s="94" customFormat="1" ht="31.5" customHeight="1" spans="1:9">
      <c r="A6" s="157" t="s">
        <v>65</v>
      </c>
      <c r="B6" s="157" t="s">
        <v>65</v>
      </c>
      <c r="C6" s="112" t="s">
        <v>65</v>
      </c>
      <c r="D6" s="158"/>
      <c r="E6" s="112">
        <f t="shared" ref="E6:E11" si="0">SUM(F6:I6)</f>
        <v>587.7</v>
      </c>
      <c r="F6" s="113">
        <f>SUM(F7:F11)</f>
        <v>389</v>
      </c>
      <c r="G6" s="113">
        <f>SUM(G7:G11)</f>
        <v>4.4</v>
      </c>
      <c r="H6" s="113">
        <f>SUM(H7:H11)</f>
        <v>49.8</v>
      </c>
      <c r="I6" s="113">
        <f>SUM(I7:I11)</f>
        <v>144.5</v>
      </c>
    </row>
    <row r="7" s="92" customFormat="1" ht="27.75" customHeight="1" spans="1:9">
      <c r="A7" s="114" t="s">
        <v>66</v>
      </c>
      <c r="B7" s="114" t="s">
        <v>67</v>
      </c>
      <c r="C7" s="115" t="s">
        <v>68</v>
      </c>
      <c r="D7" s="116" t="s">
        <v>69</v>
      </c>
      <c r="E7" s="112">
        <f t="shared" si="0"/>
        <v>438.8</v>
      </c>
      <c r="F7" s="117">
        <f>部门收支预算总表!D8</f>
        <v>389</v>
      </c>
      <c r="G7" s="117"/>
      <c r="H7" s="117">
        <f>部门收支预算总表!D9</f>
        <v>49.8</v>
      </c>
      <c r="I7" s="117"/>
    </row>
    <row r="8" s="92" customFormat="1" ht="27.75" customHeight="1" spans="1:9">
      <c r="A8" s="114" t="s">
        <v>66</v>
      </c>
      <c r="B8" s="114" t="s">
        <v>67</v>
      </c>
      <c r="C8" s="115" t="s">
        <v>70</v>
      </c>
      <c r="D8" s="116" t="s">
        <v>71</v>
      </c>
      <c r="E8" s="112">
        <f t="shared" si="0"/>
        <v>144.5</v>
      </c>
      <c r="F8" s="117"/>
      <c r="G8" s="117"/>
      <c r="H8" s="117"/>
      <c r="I8" s="117">
        <f>部门收支预算总表!D14</f>
        <v>144.5</v>
      </c>
    </row>
    <row r="9" s="92" customFormat="1" ht="27.75" customHeight="1" spans="1:9">
      <c r="A9" s="114" t="s">
        <v>72</v>
      </c>
      <c r="B9" s="114" t="s">
        <v>70</v>
      </c>
      <c r="C9" s="115" t="s">
        <v>68</v>
      </c>
      <c r="D9" s="116" t="s">
        <v>73</v>
      </c>
      <c r="E9" s="112">
        <f t="shared" si="0"/>
        <v>4.4</v>
      </c>
      <c r="F9" s="117"/>
      <c r="G9" s="117">
        <f>部门收支预算总表!D10</f>
        <v>4.4</v>
      </c>
      <c r="H9" s="117"/>
      <c r="I9" s="117"/>
    </row>
    <row r="10" s="93" customFormat="1" ht="27.75" customHeight="1" spans="1:9">
      <c r="A10" s="118"/>
      <c r="B10" s="118"/>
      <c r="C10" s="119"/>
      <c r="D10" s="120"/>
      <c r="E10" s="112">
        <f t="shared" si="0"/>
        <v>0</v>
      </c>
      <c r="F10" s="117"/>
      <c r="G10" s="117"/>
      <c r="H10" s="117"/>
      <c r="I10" s="117"/>
    </row>
    <row r="11" s="93" customFormat="1" ht="27.75" customHeight="1" spans="1:9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topLeftCell="A13" workbookViewId="0">
      <selection activeCell="D3" sqref="D3"/>
    </sheetView>
  </sheetViews>
  <sheetFormatPr defaultColWidth="9.16666666666667" defaultRowHeight="11.25"/>
  <cols>
    <col min="1" max="1" width="40.3333333333333" style="127" customWidth="1"/>
    <col min="2" max="4" width="36.6666666666667" style="127" customWidth="1"/>
    <col min="5" max="242" width="9.16666666666667" style="127"/>
    <col min="243" max="16384" width="9.16666666666667" style="128"/>
  </cols>
  <sheetData>
    <row r="1" ht="24.95" customHeight="1" spans="1:241">
      <c r="A1" s="129"/>
      <c r="B1" s="130"/>
      <c r="C1" s="130"/>
      <c r="D1" s="130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</row>
    <row r="2" ht="24.95" customHeight="1" spans="1:241">
      <c r="A2" s="132" t="s">
        <v>82</v>
      </c>
      <c r="B2" s="132"/>
      <c r="C2" s="132"/>
      <c r="D2" s="132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</row>
    <row r="3" ht="24.95" customHeight="1" spans="1:241">
      <c r="A3" s="133"/>
      <c r="D3" s="134" t="s">
        <v>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</row>
    <row r="4" ht="24.75" customHeight="1" spans="1:241">
      <c r="A4" s="135" t="s">
        <v>4</v>
      </c>
      <c r="B4" s="135" t="s">
        <v>5</v>
      </c>
      <c r="C4" s="135" t="s">
        <v>6</v>
      </c>
      <c r="D4" s="136" t="s">
        <v>7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</row>
    <row r="5" ht="41.85" customHeight="1" spans="1:241">
      <c r="A5" s="135"/>
      <c r="B5" s="137"/>
      <c r="C5" s="135"/>
      <c r="D5" s="136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</row>
    <row r="6" s="126" customFormat="1" ht="24.75" customHeight="1" spans="1:241">
      <c r="A6" s="138" t="s">
        <v>23</v>
      </c>
      <c r="B6" s="139">
        <f>部门收支预算总表!B7</f>
        <v>587.7</v>
      </c>
      <c r="C6" s="140" t="s">
        <v>24</v>
      </c>
      <c r="D6" s="139">
        <f>SUM(D7:D9)</f>
        <v>443.2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</row>
    <row r="7" s="126" customFormat="1" ht="24.75" customHeight="1" spans="1:241">
      <c r="A7" s="138" t="s">
        <v>25</v>
      </c>
      <c r="B7" s="139"/>
      <c r="C7" s="142" t="s">
        <v>26</v>
      </c>
      <c r="D7" s="139">
        <f>部门收支预算总表!D8</f>
        <v>389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</row>
    <row r="8" s="126" customFormat="1" ht="24.75" customHeight="1" spans="1:241">
      <c r="A8" s="138" t="s">
        <v>27</v>
      </c>
      <c r="B8" s="139"/>
      <c r="C8" s="143" t="s">
        <v>28</v>
      </c>
      <c r="D8" s="139">
        <f>部门收支预算总表!D9</f>
        <v>49.8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</row>
    <row r="9" s="126" customFormat="1" ht="25.35" customHeight="1" spans="1:241">
      <c r="A9" s="138" t="s">
        <v>29</v>
      </c>
      <c r="B9" s="139"/>
      <c r="C9" s="143" t="s">
        <v>30</v>
      </c>
      <c r="D9" s="139">
        <f>部门收支预算总表!D10</f>
        <v>4.4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</row>
    <row r="10" s="126" customFormat="1" ht="24.75" customHeight="1" spans="1:241">
      <c r="A10" s="138" t="s">
        <v>31</v>
      </c>
      <c r="B10" s="139"/>
      <c r="C10" s="143" t="s">
        <v>32</v>
      </c>
      <c r="D10" s="139">
        <f>SUM(D11:D19)</f>
        <v>144.5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</row>
    <row r="11" s="126" customFormat="1" ht="30" customHeight="1" spans="1:241">
      <c r="A11" s="138" t="s">
        <v>33</v>
      </c>
      <c r="B11" s="139"/>
      <c r="C11" s="144" t="s">
        <v>34</v>
      </c>
      <c r="D11" s="139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</row>
    <row r="12" s="126" customFormat="1" ht="24.95" customHeight="1" spans="1:241">
      <c r="A12" s="138" t="s">
        <v>35</v>
      </c>
      <c r="B12" s="139"/>
      <c r="C12" s="145" t="s">
        <v>36</v>
      </c>
      <c r="D12" s="139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</row>
    <row r="13" s="126" customFormat="1" ht="28.5" customHeight="1" spans="1:241">
      <c r="A13" s="138" t="s">
        <v>37</v>
      </c>
      <c r="B13" s="139"/>
      <c r="C13" s="145" t="s">
        <v>38</v>
      </c>
      <c r="D13" s="139">
        <f>部门收支预算总表!D14</f>
        <v>144.5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</row>
    <row r="14" s="126" customFormat="1" ht="24.95" customHeight="1" spans="1:241">
      <c r="A14" s="146" t="s">
        <v>39</v>
      </c>
      <c r="B14" s="139"/>
      <c r="C14" s="145" t="s">
        <v>40</v>
      </c>
      <c r="D14" s="139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</row>
    <row r="15" s="126" customFormat="1" ht="24.95" customHeight="1" spans="1:241">
      <c r="A15" s="147" t="s">
        <v>41</v>
      </c>
      <c r="B15" s="148"/>
      <c r="C15" s="149" t="s">
        <v>42</v>
      </c>
      <c r="D15" s="139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</row>
    <row r="16" s="126" customFormat="1" ht="24.95" customHeight="1" spans="1:241">
      <c r="A16" s="150" t="s">
        <v>43</v>
      </c>
      <c r="B16" s="148"/>
      <c r="C16" s="149" t="s">
        <v>44</v>
      </c>
      <c r="D16" s="139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</row>
    <row r="17" s="126" customFormat="1" ht="24.95" customHeight="1" spans="1:241">
      <c r="A17" s="147" t="s">
        <v>45</v>
      </c>
      <c r="B17" s="148"/>
      <c r="C17" s="149" t="s">
        <v>46</v>
      </c>
      <c r="D17" s="139"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</row>
    <row r="18" ht="24.6" customHeight="1" spans="1:241">
      <c r="A18" s="150"/>
      <c r="B18" s="148"/>
      <c r="C18" s="151" t="s">
        <v>47</v>
      </c>
      <c r="D18" s="139">
        <v>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</row>
    <row r="19" ht="24" customHeight="1" spans="1:241">
      <c r="A19" s="152" t="s">
        <v>48</v>
      </c>
      <c r="B19" s="148">
        <f>SUM(B6:B18)</f>
        <v>587.7</v>
      </c>
      <c r="C19" s="151" t="s">
        <v>49</v>
      </c>
      <c r="D19" s="139"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</row>
    <row r="20" s="126" customFormat="1" ht="27" customHeight="1" spans="1:241">
      <c r="A20" s="153" t="s">
        <v>50</v>
      </c>
      <c r="B20" s="148"/>
      <c r="C20" s="151"/>
      <c r="D20" s="14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</row>
    <row r="21" s="126" customFormat="1" ht="24" customHeight="1" spans="1:241">
      <c r="A21" s="153" t="s">
        <v>51</v>
      </c>
      <c r="B21" s="148"/>
      <c r="C21" s="151"/>
      <c r="D21" s="14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</row>
    <row r="22" ht="20.25" customHeight="1" spans="1:241">
      <c r="A22" s="153"/>
      <c r="B22" s="148"/>
      <c r="C22" s="151"/>
      <c r="D22" s="148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</row>
    <row r="23" s="126" customFormat="1" ht="21" customHeight="1" spans="1:241">
      <c r="A23" s="154" t="s">
        <v>52</v>
      </c>
      <c r="B23" s="148">
        <f>SUM(B19:B21)</f>
        <v>587.7</v>
      </c>
      <c r="C23" s="155" t="s">
        <v>53</v>
      </c>
      <c r="D23" s="148">
        <f>D6+D10</f>
        <v>587.7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</row>
    <row r="24" ht="19.5" customHeight="1" spans="6:241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F1" workbookViewId="0">
      <selection activeCell="L6" sqref="L6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95"/>
      <c r="B1" s="96"/>
      <c r="E1" s="97"/>
    </row>
    <row r="2" ht="25.5" customHeight="1" spans="1:17">
      <c r="A2" s="98" t="s">
        <v>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ht="17.25" customHeight="1" spans="2:17">
      <c r="B3" s="93"/>
      <c r="Q3" s="125" t="s">
        <v>1</v>
      </c>
    </row>
    <row r="4" ht="22.5" customHeight="1" spans="1:17">
      <c r="A4" s="99" t="s">
        <v>56</v>
      </c>
      <c r="B4" s="100"/>
      <c r="C4" s="101"/>
      <c r="D4" s="102" t="s">
        <v>75</v>
      </c>
      <c r="E4" s="103" t="s">
        <v>76</v>
      </c>
      <c r="F4" s="104" t="s">
        <v>77</v>
      </c>
      <c r="G4" s="105"/>
      <c r="H4" s="105"/>
      <c r="I4" s="105"/>
      <c r="J4" s="105"/>
      <c r="K4" s="105"/>
      <c r="L4" s="105"/>
      <c r="M4" s="105"/>
      <c r="N4" s="105"/>
      <c r="O4" s="105"/>
      <c r="P4" s="121"/>
      <c r="Q4" s="103" t="s">
        <v>78</v>
      </c>
    </row>
    <row r="5" ht="32.1" customHeight="1" spans="1:17">
      <c r="A5" s="106" t="s">
        <v>62</v>
      </c>
      <c r="B5" s="106" t="s">
        <v>63</v>
      </c>
      <c r="C5" s="107" t="s">
        <v>64</v>
      </c>
      <c r="D5" s="108"/>
      <c r="E5" s="103"/>
      <c r="F5" s="107" t="s">
        <v>79</v>
      </c>
      <c r="G5" s="107"/>
      <c r="H5" s="107"/>
      <c r="I5" s="107"/>
      <c r="J5" s="107"/>
      <c r="K5" s="107"/>
      <c r="L5" s="107" t="s">
        <v>80</v>
      </c>
      <c r="M5" s="123" t="s">
        <v>81</v>
      </c>
      <c r="N5" s="124"/>
      <c r="O5" s="124"/>
      <c r="P5" s="124"/>
      <c r="Q5" s="103"/>
    </row>
    <row r="6" ht="27" customHeight="1" spans="1:17">
      <c r="A6" s="107"/>
      <c r="B6" s="107"/>
      <c r="C6" s="107"/>
      <c r="D6" s="108"/>
      <c r="E6" s="103"/>
      <c r="F6" s="107" t="s">
        <v>84</v>
      </c>
      <c r="G6" s="107" t="s">
        <v>85</v>
      </c>
      <c r="H6" s="107" t="s">
        <v>86</v>
      </c>
      <c r="I6" s="107" t="s">
        <v>87</v>
      </c>
      <c r="J6" s="107" t="s">
        <v>88</v>
      </c>
      <c r="K6" s="107" t="s">
        <v>89</v>
      </c>
      <c r="L6" s="107" t="s">
        <v>90</v>
      </c>
      <c r="M6" s="102" t="s">
        <v>91</v>
      </c>
      <c r="N6" s="102" t="s">
        <v>92</v>
      </c>
      <c r="O6" s="102" t="s">
        <v>93</v>
      </c>
      <c r="P6" s="102" t="s">
        <v>94</v>
      </c>
      <c r="Q6" s="103"/>
    </row>
    <row r="7" ht="31.5" customHeight="1" spans="1:17">
      <c r="A7" s="109" t="s">
        <v>65</v>
      </c>
      <c r="B7" s="109" t="s">
        <v>65</v>
      </c>
      <c r="C7" s="110" t="s">
        <v>65</v>
      </c>
      <c r="D7" s="111"/>
      <c r="E7" s="112">
        <f t="shared" ref="E7:E12" si="0">SUM(F7:Q7)</f>
        <v>587.7</v>
      </c>
      <c r="F7" s="113">
        <v>213.7</v>
      </c>
      <c r="G7" s="113">
        <f>SUM(G8:G12)</f>
        <v>71.3</v>
      </c>
      <c r="H7" s="113">
        <f t="shared" ref="H7:Q7" si="1">SUM(H8:H12)</f>
        <v>55.9</v>
      </c>
      <c r="I7" s="113">
        <f t="shared" si="1"/>
        <v>16.8</v>
      </c>
      <c r="J7" s="113">
        <f t="shared" si="1"/>
        <v>3.4</v>
      </c>
      <c r="K7" s="113">
        <f t="shared" si="1"/>
        <v>27.9</v>
      </c>
      <c r="L7" s="113">
        <f>SUM(L9:L12)</f>
        <v>4.4</v>
      </c>
      <c r="M7" s="113">
        <f t="shared" si="1"/>
        <v>13.9</v>
      </c>
      <c r="N7" s="113">
        <f t="shared" si="1"/>
        <v>0.2</v>
      </c>
      <c r="O7" s="113">
        <f t="shared" si="1"/>
        <v>33.9</v>
      </c>
      <c r="P7" s="113">
        <f t="shared" si="1"/>
        <v>1.8</v>
      </c>
      <c r="Q7" s="113">
        <f t="shared" si="1"/>
        <v>144.5</v>
      </c>
    </row>
    <row r="8" s="92" customFormat="1" ht="27.75" customHeight="1" spans="1:17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438.8</v>
      </c>
      <c r="F8" s="117">
        <v>213.7</v>
      </c>
      <c r="G8" s="117">
        <v>71.3</v>
      </c>
      <c r="H8" s="117">
        <v>55.9</v>
      </c>
      <c r="I8" s="117">
        <v>16.8</v>
      </c>
      <c r="J8" s="117">
        <v>3.4</v>
      </c>
      <c r="K8" s="117">
        <v>27.9</v>
      </c>
      <c r="L8" s="122"/>
      <c r="M8" s="117">
        <v>13.9</v>
      </c>
      <c r="N8" s="117">
        <v>0.2</v>
      </c>
      <c r="O8" s="117">
        <v>33.9</v>
      </c>
      <c r="P8" s="117">
        <v>1.8</v>
      </c>
      <c r="Q8" s="117"/>
    </row>
    <row r="9" s="92" customFormat="1" ht="27.75" customHeight="1" spans="1:17">
      <c r="A9" s="114" t="s">
        <v>66</v>
      </c>
      <c r="B9" s="114" t="s">
        <v>67</v>
      </c>
      <c r="C9" s="115" t="s">
        <v>70</v>
      </c>
      <c r="D9" s="116" t="s">
        <v>71</v>
      </c>
      <c r="E9" s="112">
        <f t="shared" si="0"/>
        <v>144.5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>
        <v>144.5</v>
      </c>
    </row>
    <row r="10" s="92" customFormat="1" ht="27.75" customHeight="1" spans="1:17">
      <c r="A10" s="114" t="s">
        <v>72</v>
      </c>
      <c r="B10" s="114" t="s">
        <v>70</v>
      </c>
      <c r="C10" s="115" t="s">
        <v>68</v>
      </c>
      <c r="D10" s="116" t="s">
        <v>73</v>
      </c>
      <c r="E10" s="112">
        <f t="shared" si="0"/>
        <v>4.4</v>
      </c>
      <c r="F10" s="117"/>
      <c r="G10" s="117"/>
      <c r="H10" s="117"/>
      <c r="I10" s="117"/>
      <c r="J10" s="117"/>
      <c r="K10" s="117"/>
      <c r="L10" s="117">
        <v>4.4</v>
      </c>
      <c r="M10" s="117"/>
      <c r="N10" s="117"/>
      <c r="O10" s="117"/>
      <c r="P10" s="117"/>
      <c r="Q10" s="117"/>
    </row>
    <row r="11" s="93" customFormat="1" ht="27.75" customHeight="1" spans="1:17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="93" customFormat="1" ht="27.75" customHeight="1" spans="1:17">
      <c r="A12" s="118"/>
      <c r="B12" s="118"/>
      <c r="C12" s="119"/>
      <c r="D12" s="120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E1" workbookViewId="0">
      <selection activeCell="M5" sqref="M5:P6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6384" width="9.16666666666667" style="94"/>
  </cols>
  <sheetData>
    <row r="1" ht="18.75" customHeight="1" spans="1:5">
      <c r="A1" s="95"/>
      <c r="B1" s="96"/>
      <c r="E1" s="97"/>
    </row>
    <row r="2" ht="25.5" customHeight="1" spans="1:16">
      <c r="A2" s="98" t="s">
        <v>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ht="17.25" customHeight="1" spans="2:2">
      <c r="B3" s="93"/>
    </row>
    <row r="4" ht="22.5" customHeight="1" spans="1:16">
      <c r="A4" s="99" t="s">
        <v>56</v>
      </c>
      <c r="B4" s="100"/>
      <c r="C4" s="101"/>
      <c r="D4" s="102" t="s">
        <v>75</v>
      </c>
      <c r="E4" s="103" t="s">
        <v>76</v>
      </c>
      <c r="F4" s="104" t="s">
        <v>77</v>
      </c>
      <c r="G4" s="105"/>
      <c r="H4" s="105"/>
      <c r="I4" s="105"/>
      <c r="J4" s="105"/>
      <c r="K4" s="105"/>
      <c r="L4" s="105"/>
      <c r="M4" s="105"/>
      <c r="N4" s="105"/>
      <c r="O4" s="105"/>
      <c r="P4" s="121"/>
    </row>
    <row r="5" ht="32.1" customHeight="1" spans="1:16">
      <c r="A5" s="106" t="s">
        <v>62</v>
      </c>
      <c r="B5" s="106" t="s">
        <v>63</v>
      </c>
      <c r="C5" s="107" t="s">
        <v>64</v>
      </c>
      <c r="D5" s="108"/>
      <c r="E5" s="103"/>
      <c r="F5" s="107" t="s">
        <v>79</v>
      </c>
      <c r="G5" s="107"/>
      <c r="H5" s="107"/>
      <c r="I5" s="107"/>
      <c r="J5" s="107"/>
      <c r="K5" s="107"/>
      <c r="L5" s="107" t="s">
        <v>80</v>
      </c>
      <c r="M5" s="107" t="s">
        <v>81</v>
      </c>
      <c r="N5" s="107"/>
      <c r="O5" s="107"/>
      <c r="P5" s="107"/>
    </row>
    <row r="6" ht="27" customHeight="1" spans="1:16">
      <c r="A6" s="107"/>
      <c r="B6" s="107"/>
      <c r="C6" s="107"/>
      <c r="D6" s="108"/>
      <c r="E6" s="103"/>
      <c r="F6" s="107" t="s">
        <v>84</v>
      </c>
      <c r="G6" s="107" t="s">
        <v>85</v>
      </c>
      <c r="H6" s="107" t="s">
        <v>86</v>
      </c>
      <c r="I6" s="107" t="s">
        <v>87</v>
      </c>
      <c r="J6" s="107" t="s">
        <v>88</v>
      </c>
      <c r="K6" s="107" t="s">
        <v>89</v>
      </c>
      <c r="L6" s="107" t="s">
        <v>90</v>
      </c>
      <c r="M6" s="107" t="s">
        <v>91</v>
      </c>
      <c r="N6" s="107" t="s">
        <v>92</v>
      </c>
      <c r="O6" s="107" t="s">
        <v>93</v>
      </c>
      <c r="P6" s="107" t="s">
        <v>94</v>
      </c>
    </row>
    <row r="7" ht="31.5" customHeight="1" spans="1:16">
      <c r="A7" s="109" t="s">
        <v>65</v>
      </c>
      <c r="B7" s="109" t="s">
        <v>65</v>
      </c>
      <c r="C7" s="110" t="s">
        <v>65</v>
      </c>
      <c r="D7" s="111"/>
      <c r="E7" s="112">
        <f t="shared" ref="E7:E12" si="0">SUM(F7:P7)</f>
        <v>443.1</v>
      </c>
      <c r="F7" s="113">
        <v>213.7</v>
      </c>
      <c r="G7" s="113">
        <f t="shared" ref="G7:P7" si="1">SUM(G8:G12)</f>
        <v>71.2</v>
      </c>
      <c r="H7" s="113">
        <f t="shared" si="1"/>
        <v>55.9</v>
      </c>
      <c r="I7" s="113">
        <f t="shared" si="1"/>
        <v>16.8</v>
      </c>
      <c r="J7" s="113">
        <f t="shared" si="1"/>
        <v>3.4</v>
      </c>
      <c r="K7" s="113">
        <f t="shared" si="1"/>
        <v>27.9</v>
      </c>
      <c r="L7" s="113">
        <f>SUM(L9:L12)</f>
        <v>4.4</v>
      </c>
      <c r="M7" s="113">
        <f t="shared" si="1"/>
        <v>13.9</v>
      </c>
      <c r="N7" s="113">
        <f t="shared" si="1"/>
        <v>0.2</v>
      </c>
      <c r="O7" s="113">
        <f t="shared" si="1"/>
        <v>33.9</v>
      </c>
      <c r="P7" s="113">
        <f t="shared" si="1"/>
        <v>1.8</v>
      </c>
    </row>
    <row r="8" s="92" customFormat="1" ht="27.75" customHeight="1" spans="1:16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438.7</v>
      </c>
      <c r="F8" s="117">
        <v>213.7</v>
      </c>
      <c r="G8" s="117">
        <v>71.2</v>
      </c>
      <c r="H8" s="117">
        <v>55.9</v>
      </c>
      <c r="I8" s="117">
        <v>16.8</v>
      </c>
      <c r="J8" s="117">
        <v>3.4</v>
      </c>
      <c r="K8" s="117">
        <v>27.9</v>
      </c>
      <c r="L8" s="122"/>
      <c r="M8" s="117">
        <v>13.9</v>
      </c>
      <c r="N8" s="117">
        <v>0.2</v>
      </c>
      <c r="O8" s="117">
        <v>33.9</v>
      </c>
      <c r="P8" s="117">
        <v>1.8</v>
      </c>
    </row>
    <row r="9" s="92" customFormat="1" ht="27.75" customHeight="1" spans="1:16">
      <c r="A9" s="114" t="s">
        <v>66</v>
      </c>
      <c r="B9" s="114" t="s">
        <v>67</v>
      </c>
      <c r="C9" s="115" t="s">
        <v>70</v>
      </c>
      <c r="D9" s="116" t="s">
        <v>71</v>
      </c>
      <c r="E9" s="112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="92" customFormat="1" ht="27.75" customHeight="1" spans="1:16">
      <c r="A10" s="114" t="s">
        <v>72</v>
      </c>
      <c r="B10" s="114" t="s">
        <v>70</v>
      </c>
      <c r="C10" s="115" t="s">
        <v>68</v>
      </c>
      <c r="D10" s="116" t="s">
        <v>73</v>
      </c>
      <c r="E10" s="112">
        <f t="shared" si="0"/>
        <v>4.4</v>
      </c>
      <c r="F10" s="117"/>
      <c r="G10" s="117"/>
      <c r="H10" s="117"/>
      <c r="I10" s="117"/>
      <c r="J10" s="117"/>
      <c r="K10" s="117"/>
      <c r="L10" s="117">
        <v>4.4</v>
      </c>
      <c r="M10" s="117"/>
      <c r="N10" s="117"/>
      <c r="O10" s="117"/>
      <c r="P10" s="117"/>
    </row>
    <row r="11" s="93" customFormat="1" ht="27.75" customHeight="1" spans="1:16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="93" customFormat="1" ht="27.75" customHeight="1" spans="1:16">
      <c r="A12" s="118"/>
      <c r="B12" s="118"/>
      <c r="C12" s="119"/>
      <c r="D12" s="120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</sheetData>
  <mergeCells count="9">
    <mergeCell ref="A2:P2"/>
    <mergeCell ref="F4:P4"/>
    <mergeCell ref="F5:K5"/>
    <mergeCell ref="M5:P5"/>
    <mergeCell ref="A5:A6"/>
    <mergeCell ref="B5:B6"/>
    <mergeCell ref="C5:C6"/>
    <mergeCell ref="D4:D6"/>
    <mergeCell ref="E4:E6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tabSelected="1" workbookViewId="0">
      <selection activeCell="H13" sqref="H13"/>
    </sheetView>
  </sheetViews>
  <sheetFormatPr defaultColWidth="9.16666666666667" defaultRowHeight="11.25" outlineLevelCol="3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96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97</v>
      </c>
      <c r="B4" s="4" t="s">
        <v>98</v>
      </c>
      <c r="C4" s="4" t="s">
        <v>99</v>
      </c>
      <c r="D4" s="4" t="s">
        <v>100</v>
      </c>
    </row>
    <row r="5" s="81" customFormat="1" ht="25.5" customHeight="1" spans="1:4">
      <c r="A5" s="86" t="s">
        <v>101</v>
      </c>
      <c r="B5" s="87">
        <v>0</v>
      </c>
      <c r="C5" s="87"/>
      <c r="D5" s="87"/>
    </row>
    <row r="6" s="81" customFormat="1" ht="25.5" customHeight="1" spans="1:4">
      <c r="A6" s="86" t="s">
        <v>102</v>
      </c>
      <c r="B6" s="88"/>
      <c r="C6" s="88"/>
      <c r="D6" s="89"/>
    </row>
    <row r="7" s="81" customFormat="1" ht="25.5" customHeight="1" spans="1:4">
      <c r="A7" s="86" t="s">
        <v>103</v>
      </c>
      <c r="B7" s="88">
        <v>1.8</v>
      </c>
      <c r="C7" s="88">
        <v>0.9</v>
      </c>
      <c r="D7" s="89">
        <f>(B7/C7-1)*100</f>
        <v>100</v>
      </c>
    </row>
    <row r="8" s="81" customFormat="1" ht="25.5" customHeight="1" spans="1:4">
      <c r="A8" s="86" t="s">
        <v>104</v>
      </c>
      <c r="B8" s="88">
        <v>1.8</v>
      </c>
      <c r="C8" s="88">
        <v>0.9</v>
      </c>
      <c r="D8" s="89">
        <f>(B8/C8-1)*100</f>
        <v>100</v>
      </c>
    </row>
    <row r="9" s="81" customFormat="1" ht="25.5" customHeight="1" spans="1:4">
      <c r="A9" s="86" t="s">
        <v>105</v>
      </c>
      <c r="B9" s="88"/>
      <c r="C9" s="88"/>
      <c r="D9" s="89"/>
    </row>
    <row r="10" s="81" customFormat="1" ht="25.5" customHeight="1" spans="1:4">
      <c r="A10" s="90" t="s">
        <v>11</v>
      </c>
      <c r="B10" s="88">
        <f>B5+B6+B8+B9</f>
        <v>1.8</v>
      </c>
      <c r="C10" s="88">
        <f>C5+C6+C8+C9</f>
        <v>0.9</v>
      </c>
      <c r="D10" s="89">
        <f>(B10/C10-1)*100</f>
        <v>100</v>
      </c>
    </row>
    <row r="11" ht="146.1" customHeight="1" spans="1:4">
      <c r="A11" s="91" t="s">
        <v>106</v>
      </c>
      <c r="B11" s="91"/>
      <c r="C11" s="91"/>
      <c r="D11" s="91"/>
    </row>
    <row r="22" spans="4:4">
      <c r="D22" t="s">
        <v>107</v>
      </c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L15" sqref="L15"/>
    </sheetView>
  </sheetViews>
  <sheetFormatPr defaultColWidth="12" defaultRowHeight="14.25" outlineLevelCol="1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108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109</v>
      </c>
      <c r="B4" s="71"/>
    </row>
    <row r="5" s="67" customFormat="1" ht="19.5" customHeight="1" spans="1:2">
      <c r="A5" s="72" t="s">
        <v>110</v>
      </c>
      <c r="B5" s="72" t="s">
        <v>111</v>
      </c>
    </row>
    <row r="6" s="67" customFormat="1" ht="20.1" customHeight="1" spans="1:2">
      <c r="A6" s="6" t="s">
        <v>112</v>
      </c>
      <c r="B6" s="73"/>
    </row>
    <row r="7" s="67" customFormat="1" ht="20.1" customHeight="1" spans="1:2">
      <c r="A7" s="74" t="s">
        <v>113</v>
      </c>
      <c r="B7" s="75"/>
    </row>
    <row r="8" s="67" customFormat="1" ht="20.1" customHeight="1" spans="1:2">
      <c r="A8" s="74" t="s">
        <v>114</v>
      </c>
      <c r="B8" s="76"/>
    </row>
    <row r="9" s="67" customFormat="1" ht="20.1" customHeight="1" spans="1:2">
      <c r="A9" s="74" t="s">
        <v>115</v>
      </c>
      <c r="B9" s="76"/>
    </row>
    <row r="10" s="67" customFormat="1" ht="20.1" customHeight="1" spans="1:2">
      <c r="A10" s="74" t="s">
        <v>116</v>
      </c>
      <c r="B10" s="76"/>
    </row>
    <row r="11" s="67" customFormat="1" ht="20.1" customHeight="1" spans="1:2">
      <c r="A11" s="74" t="s">
        <v>117</v>
      </c>
      <c r="B11" s="76"/>
    </row>
    <row r="12" s="67" customFormat="1" ht="20.1" customHeight="1" spans="1:2">
      <c r="A12" s="6" t="s">
        <v>118</v>
      </c>
      <c r="B12" s="75"/>
    </row>
    <row r="13" s="67" customFormat="1" ht="20.1" customHeight="1" spans="1:2">
      <c r="A13" s="74" t="s">
        <v>119</v>
      </c>
      <c r="B13" s="75"/>
    </row>
    <row r="14" s="67" customFormat="1" ht="20.1" customHeight="1" spans="1:2">
      <c r="A14" s="74" t="s">
        <v>120</v>
      </c>
      <c r="B14" s="76"/>
    </row>
    <row r="15" s="67" customFormat="1" ht="20.1" customHeight="1" spans="1:2">
      <c r="A15" s="74" t="s">
        <v>121</v>
      </c>
      <c r="B15" s="76"/>
    </row>
    <row r="16" s="67" customFormat="1" ht="20.1" customHeight="1" spans="1:2">
      <c r="A16" s="74" t="s">
        <v>122</v>
      </c>
      <c r="B16" s="76"/>
    </row>
    <row r="17" s="67" customFormat="1" ht="20.1" customHeight="1" spans="1:2">
      <c r="A17" s="74" t="s">
        <v>123</v>
      </c>
      <c r="B17" s="75"/>
    </row>
    <row r="18" s="67" customFormat="1" ht="20.1" customHeight="1" spans="1:2">
      <c r="A18" s="74" t="s">
        <v>120</v>
      </c>
      <c r="B18" s="76"/>
    </row>
    <row r="19" s="67" customFormat="1" ht="20.1" customHeight="1" spans="1:2">
      <c r="A19" s="74" t="s">
        <v>121</v>
      </c>
      <c r="B19" s="76"/>
    </row>
    <row r="20" s="67" customFormat="1" ht="20.1" customHeight="1" spans="1:2">
      <c r="A20" s="77" t="s">
        <v>124</v>
      </c>
      <c r="B20" s="76"/>
    </row>
    <row r="21" s="67" customFormat="1" ht="20.1" customHeight="1" spans="1:2">
      <c r="A21" s="6" t="s">
        <v>125</v>
      </c>
      <c r="B21" s="75"/>
    </row>
    <row r="22" s="67" customFormat="1" ht="20.1" customHeight="1" spans="1:2">
      <c r="A22" s="6" t="s">
        <v>126</v>
      </c>
      <c r="B22" s="76"/>
    </row>
    <row r="23" s="67" customFormat="1" ht="20.1" customHeight="1" spans="1:2">
      <c r="A23" s="6" t="s">
        <v>127</v>
      </c>
      <c r="B23" s="75"/>
    </row>
    <row r="24" s="67" customFormat="1" ht="20.1" customHeight="1" spans="1:2">
      <c r="A24" s="6" t="s">
        <v>128</v>
      </c>
      <c r="B24" s="76"/>
    </row>
    <row r="25" s="67" customFormat="1" ht="20.1" customHeight="1" spans="1:2">
      <c r="A25" s="6" t="s">
        <v>129</v>
      </c>
      <c r="B25" s="76"/>
    </row>
    <row r="26" s="67" customFormat="1" ht="20.1" customHeight="1" spans="1:2">
      <c r="A26" s="6" t="s">
        <v>130</v>
      </c>
      <c r="B26" s="76"/>
    </row>
    <row r="27" s="67" customFormat="1" ht="20.1" customHeight="1" spans="1:2">
      <c r="A27" s="6" t="s">
        <v>131</v>
      </c>
      <c r="B27" s="76"/>
    </row>
    <row r="28" s="67" customFormat="1" ht="20.1" customHeight="1" spans="1:2">
      <c r="A28" s="6" t="s">
        <v>132</v>
      </c>
      <c r="B28" s="75"/>
    </row>
    <row r="29" s="67" customFormat="1" ht="20.1" customHeight="1" spans="1:2">
      <c r="A29" s="6" t="s">
        <v>133</v>
      </c>
      <c r="B29" s="75"/>
    </row>
    <row r="30" s="67" customFormat="1" ht="20.1" customHeight="1" spans="1:2">
      <c r="A30" s="77" t="s">
        <v>134</v>
      </c>
      <c r="B30" s="76"/>
    </row>
    <row r="31" s="67" customFormat="1" ht="20.1" customHeight="1" spans="1:2">
      <c r="A31" s="77" t="s">
        <v>135</v>
      </c>
      <c r="B31" s="76"/>
    </row>
    <row r="32" s="67" customFormat="1" ht="20.1" customHeight="1" spans="1:2">
      <c r="A32" s="77" t="s">
        <v>136</v>
      </c>
      <c r="B32" s="76"/>
    </row>
    <row r="33" s="67" customFormat="1" ht="20.1" customHeight="1" spans="1:2">
      <c r="A33" s="77" t="s">
        <v>137</v>
      </c>
      <c r="B33" s="76"/>
    </row>
    <row r="34" s="67" customFormat="1" ht="20.1" customHeight="1" spans="1:2">
      <c r="A34" s="77" t="s">
        <v>138</v>
      </c>
      <c r="B34" s="76"/>
    </row>
    <row r="35" s="67" customFormat="1" ht="20.1" customHeight="1" spans="1:2">
      <c r="A35" s="77" t="s">
        <v>139</v>
      </c>
      <c r="B35" s="76"/>
    </row>
    <row r="36" s="67" customFormat="1" ht="20.1" customHeight="1" spans="1:2">
      <c r="A36" s="77" t="s">
        <v>140</v>
      </c>
      <c r="B36" s="76"/>
    </row>
    <row r="37" s="67" customFormat="1" ht="20.1" customHeight="1" spans="1:2">
      <c r="A37" s="77" t="s">
        <v>141</v>
      </c>
      <c r="B37" s="76"/>
    </row>
    <row r="38" s="67" customFormat="1" ht="20.1" customHeight="1" spans="1:2">
      <c r="A38" s="77" t="s">
        <v>142</v>
      </c>
      <c r="B38" s="76"/>
    </row>
    <row r="39" s="68" customFormat="1" ht="20.1" customHeight="1" spans="1:2">
      <c r="A39" s="78" t="s">
        <v>143</v>
      </c>
      <c r="B39" s="76"/>
    </row>
    <row r="40" s="67" customFormat="1" ht="20.1" customHeight="1" spans="1:2">
      <c r="A40" s="78" t="s">
        <v>144</v>
      </c>
      <c r="B40" s="76"/>
    </row>
    <row r="41" s="67" customFormat="1" ht="20.1" customHeight="1" spans="1:2">
      <c r="A41" s="77" t="s">
        <v>145</v>
      </c>
      <c r="B41" s="76"/>
    </row>
    <row r="42" s="67" customFormat="1" ht="20.1" customHeight="1" spans="1:2">
      <c r="A42" s="6" t="s">
        <v>146</v>
      </c>
      <c r="B42" s="75"/>
    </row>
    <row r="43" s="67" customFormat="1" ht="20.1" customHeight="1" spans="1:2">
      <c r="A43" s="77" t="s">
        <v>147</v>
      </c>
      <c r="B43" s="76"/>
    </row>
    <row r="44" s="67" customFormat="1" ht="20.1" customHeight="1" spans="1:2">
      <c r="A44" s="77" t="s">
        <v>148</v>
      </c>
      <c r="B44" s="76"/>
    </row>
    <row r="45" s="67" customFormat="1" ht="20.1" customHeight="1" spans="1:2">
      <c r="A45" s="77" t="s">
        <v>149</v>
      </c>
      <c r="B45" s="76"/>
    </row>
    <row r="46" s="67" customFormat="1" ht="20.1" customHeight="1" spans="1:2">
      <c r="A46" s="77" t="s">
        <v>150</v>
      </c>
      <c r="B46" s="76"/>
    </row>
    <row r="47" s="67" customFormat="1" ht="20.1" customHeight="1" spans="1:2">
      <c r="A47" s="77" t="s">
        <v>151</v>
      </c>
      <c r="B47" s="76"/>
    </row>
    <row r="48" s="67" customFormat="1" ht="20.1" customHeight="1" spans="1:2">
      <c r="A48" s="6" t="s">
        <v>152</v>
      </c>
      <c r="B48" s="75"/>
    </row>
    <row r="49" s="67" customFormat="1" ht="20.1" customHeight="1" spans="1:2">
      <c r="A49" s="77" t="s">
        <v>134</v>
      </c>
      <c r="B49" s="76"/>
    </row>
    <row r="50" s="67" customFormat="1" ht="20.1" customHeight="1" spans="1:2">
      <c r="A50" s="77" t="s">
        <v>135</v>
      </c>
      <c r="B50" s="76"/>
    </row>
    <row r="51" s="67" customFormat="1" ht="20.1" customHeight="1" spans="1:2">
      <c r="A51" s="77" t="s">
        <v>153</v>
      </c>
      <c r="B51" s="76"/>
    </row>
    <row r="52" s="67" customFormat="1" ht="20.1" customHeight="1" spans="1:2">
      <c r="A52" s="6" t="s">
        <v>154</v>
      </c>
      <c r="B52" s="76"/>
    </row>
    <row r="53" s="67" customFormat="1" ht="20.1" customHeight="1" spans="1:2">
      <c r="A53" s="6" t="s">
        <v>155</v>
      </c>
      <c r="B53" s="75"/>
    </row>
    <row r="54" s="67" customFormat="1" ht="20.1" customHeight="1" spans="1:2">
      <c r="A54" s="77" t="s">
        <v>147</v>
      </c>
      <c r="B54" s="76"/>
    </row>
    <row r="55" s="67" customFormat="1" ht="20.1" customHeight="1" spans="1:2">
      <c r="A55" s="77" t="s">
        <v>148</v>
      </c>
      <c r="B55" s="76"/>
    </row>
    <row r="56" s="67" customFormat="1" ht="20.1" customHeight="1" spans="1:2">
      <c r="A56" s="77" t="s">
        <v>149</v>
      </c>
      <c r="B56" s="76"/>
    </row>
    <row r="57" s="67" customFormat="1" ht="20.1" customHeight="1" spans="1:2">
      <c r="A57" s="77" t="s">
        <v>150</v>
      </c>
      <c r="B57" s="76"/>
    </row>
    <row r="58" s="67" customFormat="1" ht="20.1" customHeight="1" spans="1:2">
      <c r="A58" s="77" t="s">
        <v>156</v>
      </c>
      <c r="B58" s="76"/>
    </row>
    <row r="59" s="67" customFormat="1" ht="20.1" customHeight="1" spans="1:2">
      <c r="A59" s="6" t="s">
        <v>157</v>
      </c>
      <c r="B59" s="76"/>
    </row>
    <row r="60" s="67" customFormat="1" ht="20.1" customHeight="1" spans="1:2">
      <c r="A60" s="6" t="s">
        <v>158</v>
      </c>
      <c r="B60" s="75"/>
    </row>
    <row r="61" s="67" customFormat="1" ht="20.1" customHeight="1" spans="1:2">
      <c r="A61" s="77" t="s">
        <v>159</v>
      </c>
      <c r="B61" s="75"/>
    </row>
    <row r="62" s="67" customFormat="1" ht="20.1" customHeight="1" spans="1:2">
      <c r="A62" s="76" t="s">
        <v>160</v>
      </c>
      <c r="B62" s="76"/>
    </row>
    <row r="63" s="67" customFormat="1" ht="20.1" customHeight="1" spans="1:2">
      <c r="A63" s="76" t="s">
        <v>161</v>
      </c>
      <c r="B63" s="76"/>
    </row>
    <row r="64" s="67" customFormat="1" ht="20.1" customHeight="1" spans="1:2">
      <c r="A64" s="76" t="s">
        <v>162</v>
      </c>
      <c r="B64" s="76"/>
    </row>
    <row r="65" s="67" customFormat="1" ht="20.1" customHeight="1" spans="1:2">
      <c r="A65" s="76" t="s">
        <v>163</v>
      </c>
      <c r="B65" s="76"/>
    </row>
    <row r="66" s="67" customFormat="1" ht="20.1" customHeight="1" spans="1:2">
      <c r="A66" s="76" t="s">
        <v>164</v>
      </c>
      <c r="B66" s="76"/>
    </row>
    <row r="67" s="67" customFormat="1" ht="20.1" customHeight="1" spans="1:2">
      <c r="A67" s="77" t="s">
        <v>165</v>
      </c>
      <c r="B67" s="75"/>
    </row>
    <row r="68" s="67" customFormat="1" ht="20.1" customHeight="1" spans="1:2">
      <c r="A68" s="77" t="s">
        <v>121</v>
      </c>
      <c r="B68" s="76"/>
    </row>
    <row r="69" s="67" customFormat="1" ht="20.1" customHeight="1" spans="1:2">
      <c r="A69" s="77" t="s">
        <v>166</v>
      </c>
      <c r="B69" s="76"/>
    </row>
    <row r="70" s="67" customFormat="1" ht="20.1" customHeight="1" spans="1:2">
      <c r="A70" s="77" t="s">
        <v>167</v>
      </c>
      <c r="B70" s="76"/>
    </row>
    <row r="71" s="67" customFormat="1" ht="20.1" customHeight="1" spans="1:2">
      <c r="A71" s="77" t="s">
        <v>168</v>
      </c>
      <c r="B71" s="76"/>
    </row>
    <row r="72" s="67" customFormat="1" ht="20.1" customHeight="1" spans="1:2">
      <c r="A72" s="77" t="s">
        <v>169</v>
      </c>
      <c r="B72" s="75"/>
    </row>
    <row r="73" s="67" customFormat="1" ht="20.1" customHeight="1" spans="1:2">
      <c r="A73" s="77" t="s">
        <v>121</v>
      </c>
      <c r="B73" s="76"/>
    </row>
    <row r="74" s="67" customFormat="1" ht="20.1" customHeight="1" spans="1:2">
      <c r="A74" s="77" t="s">
        <v>166</v>
      </c>
      <c r="B74" s="76"/>
    </row>
    <row r="75" s="67" customFormat="1" ht="20.1" customHeight="1" spans="1:2">
      <c r="A75" s="77" t="s">
        <v>170</v>
      </c>
      <c r="B75" s="76"/>
    </row>
    <row r="76" s="67" customFormat="1" ht="20.1" customHeight="1" spans="1:2">
      <c r="A76" s="77" t="s">
        <v>171</v>
      </c>
      <c r="B76" s="76"/>
    </row>
    <row r="77" s="67" customFormat="1" ht="20.1" customHeight="1" spans="1:2">
      <c r="A77" s="77" t="s">
        <v>172</v>
      </c>
      <c r="B77" s="75"/>
    </row>
    <row r="78" s="67" customFormat="1" ht="20.1" customHeight="1" spans="1:2">
      <c r="A78" s="77" t="s">
        <v>173</v>
      </c>
      <c r="B78" s="76"/>
    </row>
    <row r="79" s="67" customFormat="1" ht="20.1" customHeight="1" spans="1:2">
      <c r="A79" s="77" t="s">
        <v>174</v>
      </c>
      <c r="B79" s="76"/>
    </row>
    <row r="80" s="67" customFormat="1" ht="20.1" customHeight="1" spans="1:2">
      <c r="A80" s="77" t="s">
        <v>175</v>
      </c>
      <c r="B80" s="76"/>
    </row>
    <row r="81" s="67" customFormat="1" ht="20.1" customHeight="1" spans="1:2">
      <c r="A81" s="77" t="s">
        <v>176</v>
      </c>
      <c r="B81" s="76"/>
    </row>
    <row r="82" s="67" customFormat="1" ht="20.1" customHeight="1" spans="1:2">
      <c r="A82" s="74" t="s">
        <v>177</v>
      </c>
      <c r="B82" s="75"/>
    </row>
    <row r="83" s="67" customFormat="1" ht="20.1" customHeight="1" spans="1:2">
      <c r="A83" s="77" t="s">
        <v>178</v>
      </c>
      <c r="B83" s="75"/>
    </row>
    <row r="84" s="67" customFormat="1" ht="20.1" customHeight="1" spans="1:2">
      <c r="A84" s="77" t="s">
        <v>179</v>
      </c>
      <c r="B84" s="76"/>
    </row>
    <row r="85" s="67" customFormat="1" ht="20.1" customHeight="1" spans="1:2">
      <c r="A85" s="77" t="s">
        <v>180</v>
      </c>
      <c r="B85" s="76"/>
    </row>
    <row r="86" s="67" customFormat="1" ht="20.1" customHeight="1" spans="1:2">
      <c r="A86" s="77" t="s">
        <v>181</v>
      </c>
      <c r="B86" s="76"/>
    </row>
    <row r="87" s="67" customFormat="1" ht="20.1" customHeight="1" spans="1:2">
      <c r="A87" s="77" t="s">
        <v>182</v>
      </c>
      <c r="B87" s="76"/>
    </row>
    <row r="88" s="67" customFormat="1" ht="20.1" customHeight="1" spans="1:2">
      <c r="A88" s="77" t="s">
        <v>183</v>
      </c>
      <c r="B88" s="75"/>
    </row>
    <row r="89" s="67" customFormat="1" ht="20.1" customHeight="1" spans="1:2">
      <c r="A89" s="77" t="s">
        <v>181</v>
      </c>
      <c r="B89" s="76"/>
    </row>
    <row r="90" s="67" customFormat="1" ht="20.1" customHeight="1" spans="1:2">
      <c r="A90" s="77" t="s">
        <v>184</v>
      </c>
      <c r="B90" s="76"/>
    </row>
    <row r="91" s="67" customFormat="1" ht="20.1" customHeight="1" spans="1:2">
      <c r="A91" s="77" t="s">
        <v>185</v>
      </c>
      <c r="B91" s="76"/>
    </row>
    <row r="92" s="67" customFormat="1" ht="20.1" customHeight="1" spans="1:2">
      <c r="A92" s="77" t="s">
        <v>186</v>
      </c>
      <c r="B92" s="76"/>
    </row>
    <row r="93" s="67" customFormat="1" ht="20.1" customHeight="1" spans="1:2">
      <c r="A93" s="77" t="s">
        <v>187</v>
      </c>
      <c r="B93" s="75"/>
    </row>
    <row r="94" s="67" customFormat="1" ht="20.1" customHeight="1" spans="1:2">
      <c r="A94" s="77" t="s">
        <v>188</v>
      </c>
      <c r="B94" s="76"/>
    </row>
    <row r="95" s="67" customFormat="1" ht="20.1" customHeight="1" spans="1:2">
      <c r="A95" s="77" t="s">
        <v>189</v>
      </c>
      <c r="B95" s="76"/>
    </row>
    <row r="96" s="67" customFormat="1" ht="20.1" customHeight="1" spans="1:2">
      <c r="A96" s="77" t="s">
        <v>190</v>
      </c>
      <c r="B96" s="76"/>
    </row>
    <row r="97" s="67" customFormat="1" ht="20.1" customHeight="1" spans="1:2">
      <c r="A97" s="77" t="s">
        <v>191</v>
      </c>
      <c r="B97" s="76"/>
    </row>
    <row r="98" s="67" customFormat="1" ht="20.1" customHeight="1" spans="1:2">
      <c r="A98" s="77" t="s">
        <v>192</v>
      </c>
      <c r="B98" s="75"/>
    </row>
    <row r="99" s="67" customFormat="1" ht="20.1" customHeight="1" spans="1:2">
      <c r="A99" s="77" t="s">
        <v>193</v>
      </c>
      <c r="B99" s="76"/>
    </row>
    <row r="100" s="67" customFormat="1" ht="20.1" customHeight="1" spans="1:2">
      <c r="A100" s="77" t="s">
        <v>194</v>
      </c>
      <c r="B100" s="76"/>
    </row>
    <row r="101" s="67" customFormat="1" ht="20.1" customHeight="1" spans="1:2">
      <c r="A101" s="77" t="s">
        <v>195</v>
      </c>
      <c r="B101" s="76"/>
    </row>
    <row r="102" s="67" customFormat="1" ht="20.1" customHeight="1" spans="1:2">
      <c r="A102" s="77" t="s">
        <v>196</v>
      </c>
      <c r="B102" s="76"/>
    </row>
    <row r="103" s="67" customFormat="1" ht="20.1" customHeight="1" spans="1:2">
      <c r="A103" s="77" t="s">
        <v>197</v>
      </c>
      <c r="B103" s="76"/>
    </row>
    <row r="104" s="67" customFormat="1" ht="20.1" customHeight="1" spans="1:2">
      <c r="A104" s="77" t="s">
        <v>198</v>
      </c>
      <c r="B104" s="76"/>
    </row>
    <row r="105" s="67" customFormat="1" ht="20.1" customHeight="1" spans="1:2">
      <c r="A105" s="77" t="s">
        <v>199</v>
      </c>
      <c r="B105" s="76"/>
    </row>
    <row r="106" s="67" customFormat="1" ht="20.1" customHeight="1" spans="1:2">
      <c r="A106" s="77" t="s">
        <v>200</v>
      </c>
      <c r="B106" s="76"/>
    </row>
    <row r="107" s="67" customFormat="1" ht="20.1" customHeight="1" spans="1:2">
      <c r="A107" s="77" t="s">
        <v>201</v>
      </c>
      <c r="B107" s="75"/>
    </row>
    <row r="108" s="67" customFormat="1" ht="20.1" customHeight="1" spans="1:2">
      <c r="A108" s="77" t="s">
        <v>202</v>
      </c>
      <c r="B108" s="76"/>
    </row>
    <row r="109" s="67" customFormat="1" ht="20.1" customHeight="1" spans="1:2">
      <c r="A109" s="77" t="s">
        <v>203</v>
      </c>
      <c r="B109" s="76"/>
    </row>
    <row r="110" s="67" customFormat="1" ht="20.1" customHeight="1" spans="1:2">
      <c r="A110" s="77" t="s">
        <v>204</v>
      </c>
      <c r="B110" s="76"/>
    </row>
    <row r="111" s="67" customFormat="1" ht="20.1" customHeight="1" spans="1:2">
      <c r="A111" s="77" t="s">
        <v>205</v>
      </c>
      <c r="B111" s="76"/>
    </row>
    <row r="112" s="67" customFormat="1" ht="20.1" customHeight="1" spans="1:2">
      <c r="A112" s="77" t="s">
        <v>206</v>
      </c>
      <c r="B112" s="76"/>
    </row>
    <row r="113" s="67" customFormat="1" ht="20.1" customHeight="1" spans="1:2">
      <c r="A113" s="77" t="s">
        <v>207</v>
      </c>
      <c r="B113" s="76"/>
    </row>
    <row r="114" s="67" customFormat="1" ht="20.1" customHeight="1" spans="1:2">
      <c r="A114" s="77" t="s">
        <v>208</v>
      </c>
      <c r="B114" s="75"/>
    </row>
    <row r="115" s="67" customFormat="1" ht="20.1" customHeight="1" spans="1:2">
      <c r="A115" s="77" t="s">
        <v>209</v>
      </c>
      <c r="B115" s="76"/>
    </row>
    <row r="116" s="67" customFormat="1" ht="20.1" customHeight="1" spans="1:2">
      <c r="A116" s="77" t="s">
        <v>210</v>
      </c>
      <c r="B116" s="76"/>
    </row>
    <row r="117" s="67" customFormat="1" ht="20.1" customHeight="1" spans="1:2">
      <c r="A117" s="77" t="s">
        <v>211</v>
      </c>
      <c r="B117" s="76"/>
    </row>
    <row r="118" s="67" customFormat="1" ht="20.1" customHeight="1" spans="1:2">
      <c r="A118" s="77" t="s">
        <v>212</v>
      </c>
      <c r="B118" s="76"/>
    </row>
    <row r="119" s="67" customFormat="1" ht="20.1" customHeight="1" spans="1:2">
      <c r="A119" s="77" t="s">
        <v>213</v>
      </c>
      <c r="B119" s="76"/>
    </row>
    <row r="120" s="67" customFormat="1" ht="20.1" customHeight="1" spans="1:2">
      <c r="A120" s="77" t="s">
        <v>214</v>
      </c>
      <c r="B120" s="76"/>
    </row>
    <row r="121" s="67" customFormat="1" ht="20.1" customHeight="1" spans="1:2">
      <c r="A121" s="77" t="s">
        <v>215</v>
      </c>
      <c r="B121" s="76"/>
    </row>
    <row r="122" s="67" customFormat="1" ht="20.1" customHeight="1" spans="1:2">
      <c r="A122" s="77" t="s">
        <v>216</v>
      </c>
      <c r="B122" s="76"/>
    </row>
    <row r="123" s="67" customFormat="1" ht="20.1" customHeight="1" spans="1:2">
      <c r="A123" s="74" t="s">
        <v>217</v>
      </c>
      <c r="B123" s="75"/>
    </row>
    <row r="124" s="67" customFormat="1" ht="20.1" customHeight="1" spans="1:2">
      <c r="A124" s="77" t="s">
        <v>218</v>
      </c>
      <c r="B124" s="75"/>
    </row>
    <row r="125" s="67" customFormat="1" ht="20.1" customHeight="1" spans="1:2">
      <c r="A125" s="77" t="s">
        <v>219</v>
      </c>
      <c r="B125" s="76"/>
    </row>
    <row r="126" s="67" customFormat="1" ht="20.1" customHeight="1" spans="1:2">
      <c r="A126" s="77" t="s">
        <v>220</v>
      </c>
      <c r="B126" s="76"/>
    </row>
    <row r="127" s="67" customFormat="1" ht="20.1" customHeight="1" spans="1:2">
      <c r="A127" s="77" t="s">
        <v>221</v>
      </c>
      <c r="B127" s="76"/>
    </row>
    <row r="128" s="67" customFormat="1" ht="20.1" customHeight="1" spans="1:2">
      <c r="A128" s="77" t="s">
        <v>222</v>
      </c>
      <c r="B128" s="76"/>
    </row>
    <row r="129" s="67" customFormat="1" ht="20.1" customHeight="1" spans="1:2">
      <c r="A129" s="77" t="s">
        <v>223</v>
      </c>
      <c r="B129" s="76"/>
    </row>
    <row r="130" s="67" customFormat="1" ht="20.1" customHeight="1" spans="1:2">
      <c r="A130" s="77" t="s">
        <v>224</v>
      </c>
      <c r="B130" s="76"/>
    </row>
    <row r="131" s="67" customFormat="1" ht="20.1" customHeight="1" spans="1:2">
      <c r="A131" s="77" t="s">
        <v>225</v>
      </c>
      <c r="B131" s="75"/>
    </row>
    <row r="132" s="67" customFormat="1" ht="20.1" customHeight="1" spans="1:2">
      <c r="A132" s="77" t="s">
        <v>226</v>
      </c>
      <c r="B132" s="76"/>
    </row>
    <row r="133" s="67" customFormat="1" ht="20.1" customHeight="1" spans="1:2">
      <c r="A133" s="77" t="s">
        <v>227</v>
      </c>
      <c r="B133" s="76"/>
    </row>
    <row r="134" s="67" customFormat="1" ht="20.1" customHeight="1" spans="1:2">
      <c r="A134" s="77" t="s">
        <v>228</v>
      </c>
      <c r="B134" s="76"/>
    </row>
    <row r="135" s="67" customFormat="1" ht="20.1" customHeight="1" spans="1:2">
      <c r="A135" s="77" t="s">
        <v>229</v>
      </c>
      <c r="B135" s="76"/>
    </row>
    <row r="136" s="67" customFormat="1" ht="20.1" customHeight="1" spans="1:2">
      <c r="A136" s="77" t="s">
        <v>230</v>
      </c>
      <c r="B136" s="76"/>
    </row>
    <row r="137" s="67" customFormat="1" ht="20.1" customHeight="1" spans="1:2">
      <c r="A137" s="77" t="s">
        <v>231</v>
      </c>
      <c r="B137" s="75"/>
    </row>
    <row r="138" s="67" customFormat="1" ht="20.1" customHeight="1" spans="1:2">
      <c r="A138" s="77" t="s">
        <v>232</v>
      </c>
      <c r="B138" s="76"/>
    </row>
    <row r="139" s="67" customFormat="1" ht="20.1" customHeight="1" spans="1:2">
      <c r="A139" s="77" t="s">
        <v>233</v>
      </c>
      <c r="B139" s="76"/>
    </row>
    <row r="140" s="67" customFormat="1" ht="20.1" customHeight="1" spans="1:2">
      <c r="A140" s="74" t="s">
        <v>234</v>
      </c>
      <c r="B140" s="75"/>
    </row>
    <row r="141" s="67" customFormat="1" ht="20.1" customHeight="1" spans="1:2">
      <c r="A141" s="77" t="s">
        <v>235</v>
      </c>
      <c r="B141" s="75"/>
    </row>
    <row r="142" s="67" customFormat="1" ht="20.1" customHeight="1" spans="1:2">
      <c r="A142" s="77" t="s">
        <v>236</v>
      </c>
      <c r="B142" s="76"/>
    </row>
    <row r="143" s="67" customFormat="1" ht="20.1" customHeight="1" spans="1:2">
      <c r="A143" s="77" t="s">
        <v>237</v>
      </c>
      <c r="B143" s="76"/>
    </row>
    <row r="144" s="67" customFormat="1" ht="20.1" customHeight="1" spans="1:2">
      <c r="A144" s="77" t="s">
        <v>238</v>
      </c>
      <c r="B144" s="76"/>
    </row>
    <row r="145" s="67" customFormat="1" ht="20.1" customHeight="1" spans="1:2">
      <c r="A145" s="77" t="s">
        <v>239</v>
      </c>
      <c r="B145" s="76"/>
    </row>
    <row r="146" s="67" customFormat="1" ht="20.1" customHeight="1" spans="1:2">
      <c r="A146" s="77" t="s">
        <v>240</v>
      </c>
      <c r="B146" s="76"/>
    </row>
    <row r="147" s="67" customFormat="1" ht="20.1" customHeight="1" spans="1:2">
      <c r="A147" s="74" t="s">
        <v>241</v>
      </c>
      <c r="B147" s="75"/>
    </row>
    <row r="148" s="67" customFormat="1" ht="20.1" customHeight="1" spans="1:2">
      <c r="A148" s="77" t="s">
        <v>242</v>
      </c>
      <c r="B148" s="76"/>
    </row>
    <row r="149" s="67" customFormat="1" ht="20.1" customHeight="1" spans="1:2">
      <c r="A149" s="77" t="s">
        <v>243</v>
      </c>
      <c r="B149" s="75"/>
    </row>
    <row r="150" s="67" customFormat="1" ht="20.1" customHeight="1" spans="1:2">
      <c r="A150" s="78" t="s">
        <v>244</v>
      </c>
      <c r="B150" s="76"/>
    </row>
    <row r="151" s="67" customFormat="1" ht="20.1" customHeight="1" spans="1:2">
      <c r="A151" s="77" t="s">
        <v>245</v>
      </c>
      <c r="B151" s="76"/>
    </row>
    <row r="152" s="67" customFormat="1" ht="20.1" customHeight="1" spans="1:2">
      <c r="A152" s="77" t="s">
        <v>246</v>
      </c>
      <c r="B152" s="76"/>
    </row>
    <row r="153" s="67" customFormat="1" ht="20.1" customHeight="1" spans="1:2">
      <c r="A153" s="77" t="s">
        <v>247</v>
      </c>
      <c r="B153" s="76"/>
    </row>
    <row r="154" s="67" customFormat="1" ht="20.1" customHeight="1" spans="1:2">
      <c r="A154" s="77" t="s">
        <v>248</v>
      </c>
      <c r="B154" s="76"/>
    </row>
    <row r="155" s="67" customFormat="1" ht="20.1" customHeight="1" spans="1:2">
      <c r="A155" s="77" t="s">
        <v>249</v>
      </c>
      <c r="B155" s="76"/>
    </row>
    <row r="156" s="67" customFormat="1" ht="20.1" customHeight="1" spans="1:2">
      <c r="A156" s="77" t="s">
        <v>250</v>
      </c>
      <c r="B156" s="76"/>
    </row>
    <row r="157" s="67" customFormat="1" ht="20.1" customHeight="1" spans="1:2">
      <c r="A157" s="77" t="s">
        <v>251</v>
      </c>
      <c r="B157" s="76"/>
    </row>
    <row r="158" s="67" customFormat="1" ht="20.1" customHeight="1" spans="1:2">
      <c r="A158" s="77" t="s">
        <v>252</v>
      </c>
      <c r="B158" s="75"/>
    </row>
    <row r="159" s="67" customFormat="1" ht="20.1" customHeight="1" spans="1:2">
      <c r="A159" s="78" t="s">
        <v>253</v>
      </c>
      <c r="B159" s="76"/>
    </row>
    <row r="160" s="67" customFormat="1" ht="20.1" customHeight="1" spans="1:2">
      <c r="A160" s="77" t="s">
        <v>254</v>
      </c>
      <c r="B160" s="76"/>
    </row>
    <row r="161" s="67" customFormat="1" ht="20.1" customHeight="1" spans="1:2">
      <c r="A161" s="77" t="s">
        <v>255</v>
      </c>
      <c r="B161" s="76"/>
    </row>
    <row r="162" s="67" customFormat="1" ht="20.1" customHeight="1" spans="1:2">
      <c r="A162" s="77" t="s">
        <v>256</v>
      </c>
      <c r="B162" s="76"/>
    </row>
    <row r="163" s="67" customFormat="1" ht="20.1" customHeight="1" spans="1:2">
      <c r="A163" s="77" t="s">
        <v>257</v>
      </c>
      <c r="B163" s="76"/>
    </row>
    <row r="164" s="67" customFormat="1" ht="20.1" customHeight="1" spans="1:2">
      <c r="A164" s="77" t="s">
        <v>258</v>
      </c>
      <c r="B164" s="76"/>
    </row>
    <row r="165" s="67" customFormat="1" ht="20.1" customHeight="1" spans="1:2">
      <c r="A165" s="77" t="s">
        <v>259</v>
      </c>
      <c r="B165" s="76"/>
    </row>
    <row r="166" s="67" customFormat="1" ht="20.1" customHeight="1" spans="1:2">
      <c r="A166" s="77" t="s">
        <v>260</v>
      </c>
      <c r="B166" s="76"/>
    </row>
    <row r="167" s="67" customFormat="1" ht="20.1" customHeight="1" spans="1:2">
      <c r="A167" s="77" t="s">
        <v>261</v>
      </c>
      <c r="B167" s="76"/>
    </row>
    <row r="168" s="67" customFormat="1" ht="20.1" customHeight="1" spans="1:2">
      <c r="A168" s="77" t="s">
        <v>262</v>
      </c>
      <c r="B168" s="76"/>
    </row>
    <row r="169" s="67" customFormat="1" ht="20.1" customHeight="1" spans="1:2">
      <c r="A169" s="74" t="s">
        <v>263</v>
      </c>
      <c r="B169" s="76"/>
    </row>
    <row r="170" s="67" customFormat="1" ht="20.1" customHeight="1" spans="1:2">
      <c r="A170" s="74" t="s">
        <v>264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265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266</v>
      </c>
    </row>
    <row r="2" ht="25.5" customHeight="1" spans="1:20">
      <c r="A2" s="45" t="s">
        <v>267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268</v>
      </c>
    </row>
    <row r="4" ht="21" customHeight="1" spans="1:20">
      <c r="A4" s="46" t="s">
        <v>56</v>
      </c>
      <c r="B4" s="46"/>
      <c r="C4" s="47"/>
      <c r="D4" s="30" t="s">
        <v>269</v>
      </c>
      <c r="E4" s="48" t="s">
        <v>270</v>
      </c>
      <c r="F4" s="49" t="s">
        <v>271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272</v>
      </c>
      <c r="R4" s="61" t="s">
        <v>273</v>
      </c>
      <c r="S4" s="61" t="s">
        <v>274</v>
      </c>
      <c r="T4" s="61" t="s">
        <v>275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276</v>
      </c>
      <c r="L5" s="62" t="s">
        <v>277</v>
      </c>
      <c r="M5" s="55" t="s">
        <v>278</v>
      </c>
      <c r="N5" s="55" t="s">
        <v>279</v>
      </c>
      <c r="O5" s="55" t="s">
        <v>280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黎明星</cp:lastModifiedBy>
  <cp:revision>1</cp:revision>
  <dcterms:created xsi:type="dcterms:W3CDTF">2015-10-28T00:27:00Z</dcterms:created>
  <cp:lastPrinted>2015-10-27T06:47:00Z</cp:lastPrinted>
  <dcterms:modified xsi:type="dcterms:W3CDTF">2019-01-31T10:18:23Z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