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670" activeTab="1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<sst xmlns="http://schemas.openxmlformats.org/spreadsheetml/2006/main" count="539" uniqueCount="343">
  <si>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</si>
  <si>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</si>
  <si>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</si>
  <si>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</si>
  <si>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</si>
  <si>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</si>
  <si>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</si>
  <si>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</si>
  <si>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</si>
  <si>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</si>
  <si>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</si>
  <si>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</si>
  <si>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</si>
  <si>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</si>
  <si>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</si>
  <si>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</si>
  <si>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</si>
  <si>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</si>
  <si>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</si>
  <si>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</si>
  <si>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</si>
  <si>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</si>
  <si>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</si>
  <si>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</si>
  <si>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</si>
  <si>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</si>
  <si>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</si>
  <si>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</si>
  <si>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</si>
  <si>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</si>
  <si>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</si>
  <si>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</si>
  <si>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</si>
  <si>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</si>
  <si>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</si>
  <si>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</si>
  <si>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</si>
  <si>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</si>
  <si>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</si>
  <si>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</si>
  <si>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</si>
  <si>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</si>
  <si>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</si>
  <si>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</si>
  <si>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</si>
  <si>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</si>
  <si>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</si>
  <si>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</si>
  <si>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</si>
  <si>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</si>
  <si>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</si>
  <si>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</si>
  <si>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</si>
  <si>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</si>
  <si>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</si>
  <si>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</si>
  <si>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</si>
  <si>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</si>
  <si>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</si>
  <si>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</si>
  <si>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</si>
  <si>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</si>
  <si>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</si>
  <si>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</si>
  <si>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</si>
  <si>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</si>
  <si>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</si>
  <si>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</si>
  <si>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行政运行</t>
  </si>
  <si>
    <t>04</t>
  </si>
  <si>
    <t>事业运行</t>
  </si>
  <si>
    <t>208</t>
  </si>
  <si>
    <t>05</t>
  </si>
  <si>
    <t>归口管理的行政单位离退休</t>
  </si>
  <si>
    <t>02</t>
  </si>
  <si>
    <t>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</si>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</sst>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0;_琀"/>
    <numFmt numFmtId="180" formatCode="\$#,##0;\(\$#,##0\)"/>
    <numFmt numFmtId="181" formatCode="_(&quot;$&quot;* #,##0.00_);_(&quot;$&quot;* \(#,##0.00\);_(&quot;$&quot;* &quot;-&quot;??_);_(@_)"/>
    <numFmt numFmtId="182" formatCode="_-&quot;$&quot;* #,##0_-;\-&quot;$&quot;* #,##0_-;_-&quot;$&quot;* &quot;-&quot;_-;_-@_-"/>
    <numFmt numFmtId="183" formatCode="* #,##0;* \-#,##0;* &quot;-&quot;;@"/>
    <numFmt numFmtId="184" formatCode="\$#,##0.00;\(\$#,##0.00\)"/>
    <numFmt numFmtId="185" formatCode="yyyy&quot;年&quot;m&quot;月&quot;d&quot;日&quot;;@"/>
    <numFmt numFmtId="186" formatCode="#,##0;\-#,##0;&quot;-&quot;"/>
    <numFmt numFmtId="187" formatCode="#,##0;\(#,##0\)"/>
    <numFmt numFmtId="188" formatCode="_-* #,##0.00_$_-;\-* #,##0.00_$_-;_-* &quot;-&quot;??_$_-;_-@_-"/>
    <numFmt numFmtId="189" formatCode="_-* #,##0_$_-;\-* #,##0_$_-;_-* &quot;-&quot;_$_-;_-@_-"/>
    <numFmt numFmtId="190" formatCode="_-* #,##0.00&quot;$&quot;_-;\-* #,##0.00&quot;$&quot;_-;_-* &quot;-&quot;??&quot;$&quot;_-;_-@_-"/>
    <numFmt numFmtId="191" formatCode="_-* #,##0&quot;$&quot;_-;\-* #,##0&quot;$&quot;_-;_-* &quot;-&quot;&quot;$&quot;_-;_-@_-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1"/>
      <color indexed="8"/>
      <name val="微软雅黑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1"/>
      <color indexed="17"/>
      <name val="微软雅黑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1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1" fillId="5" borderId="0" applyNumberFormat="0" applyBorder="0" applyAlignment="0" applyProtection="0"/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3" fillId="7" borderId="0" applyNumberFormat="0" applyBorder="0" applyAlignment="0" applyProtection="0"/>
    <xf numFmtId="0" fontId="44" fillId="5" borderId="0" applyNumberFormat="0" applyBorder="0" applyAlignment="0" applyProtection="0"/>
    <xf numFmtId="18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44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7" fillId="6" borderId="0" applyNumberFormat="0" applyBorder="0" applyAlignment="0" applyProtection="0"/>
    <xf numFmtId="0" fontId="44" fillId="12" borderId="0" applyNumberFormat="0" applyBorder="0" applyAlignment="0" applyProtection="0"/>
    <xf numFmtId="0" fontId="41" fillId="0" borderId="5" applyNumberFormat="0" applyFill="0" applyAlignment="0" applyProtection="0"/>
    <xf numFmtId="0" fontId="44" fillId="13" borderId="0" applyNumberFormat="0" applyBorder="0" applyAlignment="0" applyProtection="0"/>
    <xf numFmtId="0" fontId="27" fillId="6" borderId="0" applyNumberFormat="0" applyBorder="0" applyAlignment="0" applyProtection="0"/>
    <xf numFmtId="0" fontId="39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46" fillId="7" borderId="7" applyNumberFormat="0" applyAlignment="0" applyProtection="0"/>
    <xf numFmtId="0" fontId="44" fillId="15" borderId="0" applyNumberFormat="0" applyBorder="0" applyAlignment="0" applyProtection="0"/>
    <xf numFmtId="18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34" fillId="3" borderId="0" applyNumberFormat="0" applyBorder="0" applyAlignment="0" applyProtection="0"/>
    <xf numFmtId="0" fontId="49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44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28" fillId="1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179" fontId="0" fillId="0" borderId="0" applyFont="0" applyFill="0" applyBorder="0" applyAlignment="0" applyProtection="0"/>
    <xf numFmtId="0" fontId="44" fillId="13" borderId="0" applyNumberFormat="0" applyBorder="0" applyAlignment="0" applyProtection="0"/>
    <xf numFmtId="0" fontId="31" fillId="20" borderId="0" applyNumberFormat="0" applyBorder="0" applyAlignment="0" applyProtection="0"/>
    <xf numFmtId="0" fontId="5" fillId="18" borderId="0" applyNumberFormat="0" applyBorder="0" applyAlignment="0" applyProtection="0"/>
    <xf numFmtId="0" fontId="31" fillId="20" borderId="0" applyNumberFormat="0" applyBorder="0" applyAlignment="0" applyProtection="0"/>
    <xf numFmtId="0" fontId="44" fillId="10" borderId="0" applyNumberFormat="0" applyBorder="0" applyAlignment="0" applyProtection="0"/>
    <xf numFmtId="0" fontId="5" fillId="2" borderId="0" applyNumberFormat="0" applyBorder="0" applyAlignment="0" applyProtection="0"/>
    <xf numFmtId="0" fontId="31" fillId="16" borderId="0" applyNumberFormat="0" applyBorder="0" applyAlignment="0" applyProtection="0"/>
    <xf numFmtId="0" fontId="44" fillId="10" borderId="0" applyNumberFormat="0" applyBorder="0" applyAlignment="0" applyProtection="0"/>
    <xf numFmtId="0" fontId="44" fillId="21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6" borderId="0" applyNumberFormat="0" applyBorder="0" applyAlignment="0" applyProtection="0"/>
    <xf numFmtId="0" fontId="44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43" fillId="25" borderId="0" applyNumberFormat="0" applyBorder="0" applyAlignment="0" applyProtection="0"/>
    <xf numFmtId="0" fontId="5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3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7" fillId="6" borderId="0" applyNumberFormat="0" applyBorder="0" applyAlignment="0" applyProtection="0"/>
    <xf numFmtId="0" fontId="43" fillId="2" borderId="0" applyNumberFormat="0" applyBorder="0" applyAlignment="0" applyProtection="0"/>
    <xf numFmtId="186" fontId="56" fillId="0" borderId="0" applyFill="0" applyBorder="0" applyAlignment="0">
      <protection/>
    </xf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0" fontId="3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9" fillId="3" borderId="0" applyNumberFormat="0" applyBorder="0" applyAlignment="0" applyProtection="0"/>
    <xf numFmtId="0" fontId="37" fillId="27" borderId="0" applyNumberFormat="0" applyBorder="0" applyAlignment="0" applyProtection="0"/>
    <xf numFmtId="181" fontId="0" fillId="0" borderId="0" applyFont="0" applyFill="0" applyBorder="0" applyAlignment="0" applyProtection="0"/>
    <xf numFmtId="184" fontId="12" fillId="0" borderId="0">
      <alignment/>
      <protection/>
    </xf>
    <xf numFmtId="0" fontId="30" fillId="0" borderId="0" applyProtection="0">
      <alignment/>
    </xf>
    <xf numFmtId="185" fontId="0" fillId="0" borderId="0" applyFont="0" applyFill="0" applyBorder="0" applyAlignment="0" applyProtection="0"/>
    <xf numFmtId="180" fontId="12" fillId="0" borderId="0">
      <alignment/>
      <protection/>
    </xf>
    <xf numFmtId="2" fontId="30" fillId="0" borderId="0" applyProtection="0">
      <alignment/>
    </xf>
    <xf numFmtId="0" fontId="33" fillId="4" borderId="0" applyNumberFormat="0" applyBorder="0" applyAlignment="0" applyProtection="0"/>
    <xf numFmtId="0" fontId="36" fillId="0" borderId="10" applyNumberFormat="0" applyAlignment="0" applyProtection="0"/>
    <xf numFmtId="0" fontId="36" fillId="0" borderId="11">
      <alignment horizontal="left" vertical="center"/>
      <protection/>
    </xf>
    <xf numFmtId="0" fontId="51" fillId="0" borderId="0" applyProtection="0">
      <alignment/>
    </xf>
    <xf numFmtId="0" fontId="36" fillId="0" borderId="0" applyProtection="0">
      <alignment/>
    </xf>
    <xf numFmtId="0" fontId="33" fillId="22" borderId="12" applyNumberFormat="0" applyBorder="0" applyAlignment="0" applyProtection="0"/>
    <xf numFmtId="0" fontId="32" fillId="3" borderId="0" applyNumberFormat="0" applyBorder="0" applyAlignment="0" applyProtection="0"/>
    <xf numFmtId="37" fontId="4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3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55" fillId="6" borderId="0" applyNumberFormat="0" applyBorder="0" applyAlignment="0" applyProtection="0"/>
    <xf numFmtId="0" fontId="27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6" borderId="0" applyNumberFormat="0" applyBorder="0" applyAlignment="0" applyProtection="0"/>
    <xf numFmtId="0" fontId="3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6" borderId="0" applyNumberFormat="0" applyBorder="0" applyAlignment="0" applyProtection="0"/>
    <xf numFmtId="0" fontId="55" fillId="6" borderId="0" applyNumberFormat="0" applyBorder="0" applyAlignment="0" applyProtection="0"/>
    <xf numFmtId="191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 vertical="center"/>
      <protection/>
    </xf>
    <xf numFmtId="0" fontId="55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192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2" fillId="0" borderId="0">
      <alignment vertical="center"/>
      <protection/>
    </xf>
    <xf numFmtId="0" fontId="3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2" fillId="3" borderId="0" applyNumberFormat="0" applyBorder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37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195">
      <alignment/>
      <protection/>
    </xf>
    <xf numFmtId="0" fontId="0" fillId="0" borderId="0" xfId="195" applyFill="1" applyAlignment="1">
      <alignment horizontal="center" vertical="center"/>
      <protection/>
    </xf>
    <xf numFmtId="0" fontId="0" fillId="0" borderId="0" xfId="195" applyFill="1">
      <alignment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16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7" fillId="0" borderId="0" xfId="195" applyNumberFormat="1" applyFont="1" applyFill="1" applyAlignment="1" applyProtection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20" xfId="195" applyNumberFormat="1" applyFont="1" applyFill="1" applyBorder="1" applyAlignment="1" applyProtection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18" fillId="0" borderId="15" xfId="195" applyFont="1" applyBorder="1" applyAlignment="1">
      <alignment horizontal="center" vertical="center"/>
      <protection/>
    </xf>
    <xf numFmtId="0" fontId="18" fillId="0" borderId="11" xfId="195" applyFont="1" applyBorder="1" applyAlignment="1">
      <alignment horizontal="center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2" fillId="0" borderId="16" xfId="195" applyFont="1" applyBorder="1" applyAlignment="1">
      <alignment horizontal="center" vertical="center"/>
      <protection/>
    </xf>
    <xf numFmtId="0" fontId="2" fillId="0" borderId="12" xfId="195" applyFont="1" applyBorder="1" applyAlignment="1">
      <alignment horizontal="center" vertical="center"/>
      <protection/>
    </xf>
    <xf numFmtId="0" fontId="2" fillId="0" borderId="21" xfId="195" applyFont="1" applyFill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0" fontId="0" fillId="0" borderId="0" xfId="195" applyAlignment="1">
      <alignment horizontal="right" vertical="center"/>
      <protection/>
    </xf>
    <xf numFmtId="0" fontId="18" fillId="0" borderId="20" xfId="195" applyFont="1" applyBorder="1" applyAlignment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4" fillId="0" borderId="0" xfId="194" applyNumberFormat="1" applyFont="1" applyFill="1" applyAlignment="1" applyProtection="1">
      <alignment vertical="center" wrapText="1"/>
      <protection/>
    </xf>
    <xf numFmtId="200" fontId="10" fillId="0" borderId="0" xfId="194" applyNumberFormat="1" applyFont="1" applyFill="1" applyAlignment="1" applyProtection="1">
      <alignment horizontal="right" vertical="center"/>
      <protection/>
    </xf>
    <xf numFmtId="200" fontId="2" fillId="0" borderId="0" xfId="197" applyNumberFormat="1">
      <alignment vertical="center"/>
      <protection/>
    </xf>
    <xf numFmtId="200" fontId="9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0" fillId="0" borderId="0" xfId="194" applyNumberFormat="1" applyFont="1" applyFill="1" applyAlignment="1" applyProtection="1">
      <alignment vertical="center"/>
      <protection/>
    </xf>
    <xf numFmtId="200" fontId="19" fillId="0" borderId="15" xfId="194" applyNumberFormat="1" applyFont="1" applyFill="1" applyBorder="1" applyAlignment="1" applyProtection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9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 wrapText="1"/>
      <protection/>
    </xf>
    <xf numFmtId="200" fontId="4" fillId="0" borderId="14" xfId="194" applyNumberFormat="1" applyFont="1" applyFill="1" applyBorder="1" applyAlignment="1">
      <alignment horizontal="left" vertical="center"/>
      <protection/>
    </xf>
    <xf numFmtId="200" fontId="2" fillId="0" borderId="0" xfId="197" applyNumberFormat="1" applyFill="1">
      <alignment vertical="center"/>
      <protection/>
    </xf>
    <xf numFmtId="200" fontId="10" fillId="0" borderId="11" xfId="194" applyNumberFormat="1" applyFont="1" applyFill="1" applyBorder="1" applyAlignment="1">
      <alignment horizontal="left" vertical="center"/>
      <protection/>
    </xf>
    <xf numFmtId="200" fontId="10" fillId="0" borderId="11" xfId="194" applyNumberFormat="1" applyFont="1" applyFill="1" applyBorder="1" applyAlignment="1" applyProtection="1">
      <alignment vertical="center"/>
      <protection/>
    </xf>
    <xf numFmtId="200" fontId="10" fillId="0" borderId="11" xfId="194" applyNumberFormat="1" applyFont="1" applyFill="1" applyBorder="1" applyAlignment="1" applyProtection="1">
      <alignment horizontal="left" vertical="center"/>
      <protection/>
    </xf>
    <xf numFmtId="200" fontId="10" fillId="0" borderId="23" xfId="194" applyNumberFormat="1" applyFont="1" applyFill="1" applyBorder="1" applyAlignment="1" applyProtection="1">
      <alignment horizontal="left" vertical="center"/>
      <protection/>
    </xf>
    <xf numFmtId="200" fontId="10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right" vertical="center" wrapText="1"/>
      <protection/>
    </xf>
    <xf numFmtId="200" fontId="10" fillId="0" borderId="12" xfId="194" applyNumberFormat="1" applyFont="1" applyFill="1" applyBorder="1" applyAlignment="1" applyProtection="1">
      <alignment horizontal="left" vertical="center"/>
      <protection/>
    </xf>
    <xf numFmtId="200" fontId="10" fillId="0" borderId="12" xfId="194" applyNumberFormat="1" applyFont="1" applyFill="1" applyBorder="1" applyAlignment="1" applyProtection="1">
      <alignment vertical="center"/>
      <protection/>
    </xf>
    <xf numFmtId="200" fontId="10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center" vertical="center"/>
      <protection/>
    </xf>
    <xf numFmtId="200" fontId="10" fillId="0" borderId="12" xfId="194" applyNumberFormat="1" applyFont="1" applyFill="1" applyBorder="1" applyAlignment="1">
      <alignment horizontal="center" vertical="center"/>
      <protection/>
    </xf>
    <xf numFmtId="0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1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2" fontId="0" fillId="0" borderId="0" xfId="242" applyNumberFormat="1" applyFill="1">
      <alignment/>
      <protection/>
    </xf>
    <xf numFmtId="200" fontId="19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12" xfId="194" applyNumberFormat="1" applyFont="1" applyFill="1" applyBorder="1" applyAlignment="1" applyProtection="1">
      <alignment horizontal="center" vertical="center" wrapText="1"/>
      <protection/>
    </xf>
    <xf numFmtId="200" fontId="19" fillId="0" borderId="24" xfId="194" applyNumberFormat="1" applyFont="1" applyFill="1" applyBorder="1" applyAlignment="1" applyProtection="1">
      <alignment horizontal="centerContinuous" vertical="center"/>
      <protection/>
    </xf>
    <xf numFmtId="200" fontId="19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 wrapText="1"/>
      <protection/>
    </xf>
    <xf numFmtId="200" fontId="19" fillId="0" borderId="23" xfId="194" applyNumberFormat="1" applyFont="1" applyFill="1" applyBorder="1" applyAlignment="1" applyProtection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/>
      <protection/>
    </xf>
    <xf numFmtId="200" fontId="10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 wrapText="1"/>
      <protection/>
    </xf>
    <xf numFmtId="200" fontId="19" fillId="0" borderId="12" xfId="194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J21" sqref="J21"/>
    </sheetView>
  </sheetViews>
  <sheetFormatPr defaultColWidth="9.16015625" defaultRowHeight="11.25"/>
  <cols>
    <col min="1" max="1" width="41.16015625" style="129" customWidth="1"/>
    <col min="2" max="2" width="13.5" style="129" customWidth="1"/>
    <col min="3" max="3" width="24.83203125" style="129" customWidth="1"/>
    <col min="4" max="5" width="14" style="129" customWidth="1"/>
    <col min="6" max="6" width="11.33203125" style="129" customWidth="1"/>
    <col min="7" max="7" width="11.16015625" style="129" customWidth="1"/>
    <col min="8" max="9" width="14" style="129" customWidth="1"/>
    <col min="10" max="10" width="11.66015625" style="129" customWidth="1"/>
    <col min="11" max="11" width="14.33203125" style="129" customWidth="1"/>
    <col min="12" max="14" width="14" style="129" customWidth="1"/>
    <col min="15" max="15" width="12" style="129" customWidth="1"/>
    <col min="16" max="16" width="9.83203125" style="129" customWidth="1"/>
    <col min="17" max="17" width="12" style="129" customWidth="1"/>
    <col min="18" max="18" width="11" style="129" customWidth="1"/>
    <col min="19" max="16384" width="9.16015625" style="129" customWidth="1"/>
  </cols>
  <sheetData>
    <row r="1" spans="1:255" ht="24.75" customHeight="1">
      <c r="A1" s="131"/>
      <c r="B1" s="132"/>
      <c r="C1" s="132"/>
      <c r="D1" s="132"/>
      <c r="E1" s="132"/>
      <c r="F1" s="132"/>
      <c r="G1" s="132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2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24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ht="24.75" customHeight="1">
      <c r="A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2" t="s">
        <v>1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ht="24.75" customHeight="1">
      <c r="A4" s="189" t="s">
        <v>2</v>
      </c>
      <c r="B4" s="189"/>
      <c r="C4" s="189" t="s">
        <v>3</v>
      </c>
      <c r="D4" s="190"/>
      <c r="E4" s="190"/>
      <c r="F4" s="190"/>
      <c r="G4" s="189"/>
      <c r="H4" s="189"/>
      <c r="I4" s="189"/>
      <c r="J4" s="189"/>
      <c r="K4" s="189"/>
      <c r="L4" s="199"/>
      <c r="M4" s="199"/>
      <c r="N4" s="199"/>
      <c r="O4" s="199"/>
      <c r="P4" s="199"/>
      <c r="Q4" s="199"/>
      <c r="R4" s="19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ht="24.75" customHeight="1">
      <c r="A5" s="137" t="s">
        <v>4</v>
      </c>
      <c r="B5" s="137" t="s">
        <v>5</v>
      </c>
      <c r="C5" s="137" t="s">
        <v>6</v>
      </c>
      <c r="D5" s="138" t="s">
        <v>7</v>
      </c>
      <c r="E5" s="191" t="s">
        <v>8</v>
      </c>
      <c r="F5" s="192" t="s">
        <v>9</v>
      </c>
      <c r="G5" s="193" t="s">
        <v>10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ht="41.25" customHeight="1">
      <c r="A6" s="137"/>
      <c r="B6" s="139"/>
      <c r="C6" s="137"/>
      <c r="D6" s="138"/>
      <c r="E6" s="195"/>
      <c r="F6" s="138"/>
      <c r="G6" s="196" t="s">
        <v>11</v>
      </c>
      <c r="H6" s="197" t="s">
        <v>12</v>
      </c>
      <c r="I6" s="200" t="s">
        <v>13</v>
      </c>
      <c r="J6" s="200" t="s">
        <v>14</v>
      </c>
      <c r="K6" s="200" t="s">
        <v>15</v>
      </c>
      <c r="L6" s="201" t="s">
        <v>16</v>
      </c>
      <c r="M6" s="200" t="s">
        <v>17</v>
      </c>
      <c r="N6" s="200" t="s">
        <v>18</v>
      </c>
      <c r="O6" s="200" t="s">
        <v>19</v>
      </c>
      <c r="P6" s="200" t="s">
        <v>20</v>
      </c>
      <c r="Q6" s="200" t="s">
        <v>21</v>
      </c>
      <c r="R6" s="202" t="s">
        <v>22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0" customFormat="1" ht="24.75" customHeight="1">
      <c r="A7" s="140" t="s">
        <v>23</v>
      </c>
      <c r="B7" s="141">
        <f>D7+D11</f>
        <v>57.7</v>
      </c>
      <c r="C7" s="142" t="s">
        <v>24</v>
      </c>
      <c r="D7" s="141">
        <f>D8+D9+D10</f>
        <v>57.7</v>
      </c>
      <c r="E7" s="141">
        <f>E8+E9+E10</f>
        <v>0</v>
      </c>
      <c r="F7" s="141">
        <f>F8+F9+F10</f>
        <v>0</v>
      </c>
      <c r="G7" s="141">
        <f>G8+G9+G10</f>
        <v>57.7</v>
      </c>
      <c r="H7" s="141">
        <f>H8+H9+H10</f>
        <v>57.7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5" s="130" customFormat="1" ht="24.75" customHeight="1">
      <c r="A8" s="140" t="s">
        <v>25</v>
      </c>
      <c r="B8" s="141"/>
      <c r="C8" s="144" t="s">
        <v>26</v>
      </c>
      <c r="D8" s="141">
        <f>H8</f>
        <v>55.2</v>
      </c>
      <c r="E8" s="141"/>
      <c r="F8" s="141"/>
      <c r="G8" s="141">
        <f>H8</f>
        <v>55.2</v>
      </c>
      <c r="H8" s="141">
        <v>55.2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30" customFormat="1" ht="24.75" customHeight="1">
      <c r="A9" s="140" t="s">
        <v>27</v>
      </c>
      <c r="B9" s="141"/>
      <c r="C9" s="145" t="s">
        <v>28</v>
      </c>
      <c r="D9" s="141">
        <f>H9</f>
        <v>1.7</v>
      </c>
      <c r="E9" s="141"/>
      <c r="F9" s="141"/>
      <c r="G9" s="141">
        <f>H9</f>
        <v>1.7</v>
      </c>
      <c r="H9" s="141">
        <v>1.7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130" customFormat="1" ht="24.75" customHeight="1">
      <c r="A10" s="140" t="s">
        <v>29</v>
      </c>
      <c r="B10" s="141"/>
      <c r="C10" s="145" t="s">
        <v>30</v>
      </c>
      <c r="D10" s="141">
        <f>H10</f>
        <v>0.8</v>
      </c>
      <c r="E10" s="141"/>
      <c r="F10" s="141"/>
      <c r="G10" s="141">
        <f>H10</f>
        <v>0.8</v>
      </c>
      <c r="H10" s="141">
        <v>0.8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1:255" s="130" customFormat="1" ht="24.75" customHeight="1">
      <c r="A11" s="140" t="s">
        <v>31</v>
      </c>
      <c r="B11" s="141"/>
      <c r="C11" s="145" t="s">
        <v>32</v>
      </c>
      <c r="D11" s="141">
        <f>D12+D13+D14</f>
        <v>0</v>
      </c>
      <c r="E11" s="141"/>
      <c r="F11" s="141"/>
      <c r="G11" s="141">
        <f>H11</f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1:255" s="130" customFormat="1" ht="30" customHeight="1">
      <c r="A12" s="140" t="s">
        <v>33</v>
      </c>
      <c r="B12" s="141"/>
      <c r="C12" s="146" t="s">
        <v>34</v>
      </c>
      <c r="D12" s="141"/>
      <c r="E12" s="141"/>
      <c r="F12" s="198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1:255" s="130" customFormat="1" ht="24.75" customHeight="1">
      <c r="A13" s="140" t="s">
        <v>35</v>
      </c>
      <c r="B13" s="141"/>
      <c r="C13" s="147" t="s">
        <v>36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1:255" s="130" customFormat="1" ht="28.5" customHeight="1">
      <c r="A14" s="140" t="s">
        <v>37</v>
      </c>
      <c r="B14" s="141"/>
      <c r="C14" s="147" t="s">
        <v>38</v>
      </c>
      <c r="D14" s="141">
        <f>H14</f>
        <v>0</v>
      </c>
      <c r="E14" s="141"/>
      <c r="F14" s="141"/>
      <c r="G14" s="141">
        <f>H14</f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130" customFormat="1" ht="24.75" customHeight="1">
      <c r="A15" s="148" t="s">
        <v>39</v>
      </c>
      <c r="B15" s="141"/>
      <c r="C15" s="147" t="s">
        <v>40</v>
      </c>
      <c r="D15" s="141"/>
      <c r="E15" s="141"/>
      <c r="F15" s="141"/>
      <c r="G15" s="141">
        <v>0</v>
      </c>
      <c r="H15" s="141"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1:255" s="130" customFormat="1" ht="24.75" customHeight="1">
      <c r="A16" s="149" t="s">
        <v>41</v>
      </c>
      <c r="B16" s="150"/>
      <c r="C16" s="151" t="s">
        <v>42</v>
      </c>
      <c r="D16" s="141">
        <f>SUM(E16:R16)</f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</row>
    <row r="17" spans="1:255" s="130" customFormat="1" ht="24.75" customHeight="1">
      <c r="A17" s="152" t="s">
        <v>43</v>
      </c>
      <c r="B17" s="150"/>
      <c r="C17" s="151" t="s">
        <v>44</v>
      </c>
      <c r="D17" s="141">
        <f>SUM(E17:R17)</f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</row>
    <row r="18" spans="1:255" s="130" customFormat="1" ht="24.75" customHeight="1">
      <c r="A18" s="149" t="s">
        <v>45</v>
      </c>
      <c r="B18" s="150"/>
      <c r="C18" s="151" t="s">
        <v>46</v>
      </c>
      <c r="D18" s="141">
        <f>SUM(E18:R18)</f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</row>
    <row r="19" spans="1:255" ht="24" customHeight="1">
      <c r="A19" s="152"/>
      <c r="B19" s="150"/>
      <c r="C19" s="153" t="s">
        <v>47</v>
      </c>
      <c r="D19" s="141">
        <f>SUM(E19:R19)</f>
        <v>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24" customHeight="1">
      <c r="A20" s="154" t="s">
        <v>48</v>
      </c>
      <c r="B20" s="150">
        <f>SUM(B7:B19)</f>
        <v>57.7</v>
      </c>
      <c r="C20" s="153" t="s">
        <v>49</v>
      </c>
      <c r="D20" s="141">
        <f>SUM(E20:R20)</f>
        <v>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s="130" customFormat="1" ht="27" customHeight="1">
      <c r="A21" s="155" t="s">
        <v>50</v>
      </c>
      <c r="B21" s="150"/>
      <c r="C21" s="153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</row>
    <row r="22" spans="1:255" s="130" customFormat="1" ht="24" customHeight="1">
      <c r="A22" s="155" t="s">
        <v>51</v>
      </c>
      <c r="B22" s="150"/>
      <c r="C22" s="153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ht="20.25" customHeight="1">
      <c r="A23" s="155"/>
      <c r="B23" s="150"/>
      <c r="C23" s="153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s="130" customFormat="1" ht="21" customHeight="1">
      <c r="A24" s="156" t="s">
        <v>52</v>
      </c>
      <c r="B24" s="150">
        <f>SUM(B20:B22)</f>
        <v>57.7</v>
      </c>
      <c r="C24" s="157" t="s">
        <v>53</v>
      </c>
      <c r="D24" s="150">
        <f>D7+D11</f>
        <v>57.7</v>
      </c>
      <c r="E24" s="150">
        <f>E7+E11</f>
        <v>0</v>
      </c>
      <c r="F24" s="150">
        <f>F7+F11</f>
        <v>0</v>
      </c>
      <c r="G24" s="150">
        <f>G7+G11</f>
        <v>57.7</v>
      </c>
      <c r="H24" s="150">
        <f>H7+H11</f>
        <v>57.7</v>
      </c>
      <c r="I24" s="150">
        <f aca="true" t="shared" si="0" ref="E24:R24">SUM(I7:I23)</f>
        <v>0</v>
      </c>
      <c r="J24" s="150">
        <f t="shared" si="0"/>
        <v>0</v>
      </c>
      <c r="K24" s="150">
        <f t="shared" si="0"/>
        <v>0</v>
      </c>
      <c r="L24" s="150">
        <f t="shared" si="0"/>
        <v>0</v>
      </c>
      <c r="M24" s="150">
        <f t="shared" si="0"/>
        <v>0</v>
      </c>
      <c r="N24" s="150">
        <f t="shared" si="0"/>
        <v>0</v>
      </c>
      <c r="O24" s="150">
        <f t="shared" si="0"/>
        <v>0</v>
      </c>
      <c r="P24" s="150">
        <f t="shared" si="0"/>
        <v>0</v>
      </c>
      <c r="Q24" s="150">
        <f t="shared" si="0"/>
        <v>0</v>
      </c>
      <c r="R24" s="150">
        <f t="shared" si="0"/>
        <v>0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  <row r="25" spans="20:255" ht="19.5" customHeight="1"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E1">
      <selection activeCell="L22" sqref="L2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57.699999999999996</v>
      </c>
      <c r="F7" s="183">
        <f>SUM(F8:F15)</f>
        <v>57.699999999999996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83">
        <f aca="true" t="shared" si="1" ref="E8:E15">SUM(F8:N8)</f>
        <v>0</v>
      </c>
      <c r="F8" s="183"/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83">
        <f t="shared" si="1"/>
        <v>56.9</v>
      </c>
      <c r="F9" s="183">
        <v>56.9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83">
        <f t="shared" si="1"/>
        <v>0</v>
      </c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16" t="s">
        <v>71</v>
      </c>
      <c r="B11" s="116" t="s">
        <v>72</v>
      </c>
      <c r="C11" s="117" t="s">
        <v>74</v>
      </c>
      <c r="D11" s="118" t="s">
        <v>75</v>
      </c>
      <c r="E11" s="183">
        <f t="shared" si="1"/>
        <v>0.8</v>
      </c>
      <c r="F11" s="183">
        <v>0.8</v>
      </c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4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5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26" t="s">
        <v>82</v>
      </c>
      <c r="H5" s="158" t="s">
        <v>83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4">
        <f aca="true" t="shared" si="0" ref="E6:E11">SUM(F6:I6)</f>
        <v>57.7</v>
      </c>
      <c r="F6" s="115">
        <f>SUM(F7:F11)</f>
        <v>55.2</v>
      </c>
      <c r="G6" s="115">
        <f>SUM(G7:G11)</f>
        <v>0.8</v>
      </c>
      <c r="H6" s="115">
        <f>SUM(H7:H11)</f>
        <v>1.7</v>
      </c>
      <c r="I6" s="115">
        <f>SUM(I7:I11)</f>
        <v>0</v>
      </c>
    </row>
    <row r="7" spans="1:9" s="95" customFormat="1" ht="27.75" customHeight="1">
      <c r="A7" s="116" t="s">
        <v>66</v>
      </c>
      <c r="B7" s="116" t="s">
        <v>67</v>
      </c>
      <c r="C7" s="117" t="s">
        <v>67</v>
      </c>
      <c r="D7" s="118" t="s">
        <v>68</v>
      </c>
      <c r="E7" s="114">
        <f t="shared" si="0"/>
        <v>0</v>
      </c>
      <c r="F7" s="119"/>
      <c r="G7" s="119"/>
      <c r="H7" s="119"/>
      <c r="I7" s="119"/>
    </row>
    <row r="8" spans="1:9" s="95" customFormat="1" ht="27.75" customHeight="1">
      <c r="A8" s="116" t="s">
        <v>66</v>
      </c>
      <c r="B8" s="116" t="s">
        <v>67</v>
      </c>
      <c r="C8" s="117" t="s">
        <v>69</v>
      </c>
      <c r="D8" s="120" t="s">
        <v>70</v>
      </c>
      <c r="E8" s="114">
        <f t="shared" si="0"/>
        <v>56.900000000000006</v>
      </c>
      <c r="F8" s="119">
        <v>55.2</v>
      </c>
      <c r="G8" s="119"/>
      <c r="H8" s="119">
        <v>1.7</v>
      </c>
      <c r="I8" s="119">
        <v>0</v>
      </c>
    </row>
    <row r="9" spans="1:9" s="95" customFormat="1" ht="27.75" customHeight="1">
      <c r="A9" s="116" t="s">
        <v>71</v>
      </c>
      <c r="B9" s="116" t="s">
        <v>72</v>
      </c>
      <c r="C9" s="117" t="s">
        <v>67</v>
      </c>
      <c r="D9" s="118" t="s">
        <v>73</v>
      </c>
      <c r="E9" s="114">
        <f t="shared" si="0"/>
        <v>0</v>
      </c>
      <c r="F9" s="119"/>
      <c r="G9" s="119"/>
      <c r="H9" s="119"/>
      <c r="I9" s="119"/>
    </row>
    <row r="10" spans="1:9" s="96" customFormat="1" ht="27.75" customHeight="1">
      <c r="A10" s="116" t="s">
        <v>71</v>
      </c>
      <c r="B10" s="116" t="s">
        <v>72</v>
      </c>
      <c r="C10" s="117" t="s">
        <v>74</v>
      </c>
      <c r="D10" s="118" t="s">
        <v>75</v>
      </c>
      <c r="E10" s="114">
        <f t="shared" si="0"/>
        <v>0.8</v>
      </c>
      <c r="F10" s="119"/>
      <c r="G10" s="119">
        <v>0.8</v>
      </c>
      <c r="H10" s="119"/>
      <c r="I10" s="119"/>
    </row>
    <row r="11" spans="1:9" s="96" customFormat="1" ht="27.75" customHeight="1">
      <c r="A11" s="121"/>
      <c r="B11" s="121"/>
      <c r="C11" s="122"/>
      <c r="D11" s="123"/>
      <c r="E11" s="114">
        <f t="shared" si="0"/>
        <v>0</v>
      </c>
      <c r="F11" s="119"/>
      <c r="G11" s="119"/>
      <c r="H11" s="119"/>
      <c r="I11" s="119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</cols>
  <sheetData>
    <row r="1" spans="1:241" s="129" customFormat="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s="129" customFormat="1" ht="24.75" customHeight="1">
      <c r="A2" s="134" t="s">
        <v>84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s="129" customFormat="1" ht="24.75" customHeight="1">
      <c r="A3" s="135"/>
      <c r="D3" s="136" t="s">
        <v>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s="129" customFormat="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s="129" customFormat="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30" customFormat="1" ht="24.75" customHeight="1">
      <c r="A6" s="140" t="s">
        <v>23</v>
      </c>
      <c r="B6" s="141">
        <f>D6+D10</f>
        <v>57.7</v>
      </c>
      <c r="C6" s="142" t="s">
        <v>24</v>
      </c>
      <c r="D6" s="141">
        <f>SUM(D7:D9)</f>
        <v>57.7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30" customFormat="1" ht="24.75" customHeight="1">
      <c r="A7" s="140" t="s">
        <v>25</v>
      </c>
      <c r="B7" s="141"/>
      <c r="C7" s="144" t="s">
        <v>26</v>
      </c>
      <c r="D7" s="141">
        <v>55.2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30" customFormat="1" ht="24.75" customHeight="1">
      <c r="A8" s="140" t="s">
        <v>27</v>
      </c>
      <c r="B8" s="141"/>
      <c r="C8" s="145" t="s">
        <v>28</v>
      </c>
      <c r="D8" s="141">
        <v>1.7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30" customFormat="1" ht="24.75" customHeight="1">
      <c r="A9" s="140" t="s">
        <v>29</v>
      </c>
      <c r="B9" s="141"/>
      <c r="C9" s="145" t="s">
        <v>30</v>
      </c>
      <c r="D9" s="141">
        <v>0.8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30" customFormat="1" ht="24.75" customHeight="1">
      <c r="A10" s="140" t="s">
        <v>31</v>
      </c>
      <c r="B10" s="141"/>
      <c r="C10" s="145" t="s">
        <v>32</v>
      </c>
      <c r="D10" s="141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30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30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30" customFormat="1" ht="28.5" customHeight="1">
      <c r="A13" s="140" t="s">
        <v>37</v>
      </c>
      <c r="B13" s="141"/>
      <c r="C13" s="147" t="s">
        <v>38</v>
      </c>
      <c r="D13" s="141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30" customFormat="1" ht="24.75" customHeight="1">
      <c r="A14" s="148" t="s">
        <v>39</v>
      </c>
      <c r="B14" s="141"/>
      <c r="C14" s="147" t="s">
        <v>40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30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30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30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s="129" customFormat="1" ht="24" customHeight="1">
      <c r="A18" s="152"/>
      <c r="B18" s="150"/>
      <c r="C18" s="153" t="s">
        <v>47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s="129" customFormat="1" ht="24" customHeight="1">
      <c r="A19" s="154" t="s">
        <v>48</v>
      </c>
      <c r="B19" s="150">
        <f>SUM(B6:B18)</f>
        <v>57.7</v>
      </c>
      <c r="C19" s="153" t="s">
        <v>49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30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30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s="129" customFormat="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30" customFormat="1" ht="21" customHeight="1">
      <c r="A23" s="156" t="s">
        <v>52</v>
      </c>
      <c r="B23" s="150">
        <f>SUM(B19:B21)</f>
        <v>57.7</v>
      </c>
      <c r="C23" s="157" t="s">
        <v>53</v>
      </c>
      <c r="D23" s="150">
        <f>D6+D10</f>
        <v>57.7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s="129" customFormat="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 topLeftCell="F1">
      <selection activeCell="J20" sqref="J2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7"/>
      <c r="B1" s="98"/>
      <c r="E1" s="99"/>
    </row>
    <row r="2" spans="1:16" ht="25.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7.25" customHeight="1">
      <c r="B3" s="96"/>
      <c r="P3" s="124" t="s">
        <v>1</v>
      </c>
    </row>
    <row r="4" spans="1:16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  <c r="P4" s="105" t="s">
        <v>80</v>
      </c>
    </row>
    <row r="5" spans="1:16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27" t="s">
        <v>83</v>
      </c>
      <c r="N5" s="128"/>
      <c r="O5" s="128"/>
      <c r="P5" s="105"/>
    </row>
    <row r="6" spans="1:16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4" t="s">
        <v>93</v>
      </c>
      <c r="N6" s="104" t="s">
        <v>94</v>
      </c>
      <c r="O6" s="104" t="s">
        <v>95</v>
      </c>
      <c r="P6" s="105"/>
    </row>
    <row r="7" spans="1:16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SUM(F7:P7)</f>
        <v>57.7</v>
      </c>
      <c r="F7" s="115">
        <f>SUM(F8:F12)</f>
        <v>30.9</v>
      </c>
      <c r="G7" s="115">
        <f aca="true" t="shared" si="1" ref="G7:P7">SUM(G8:G12)</f>
        <v>9.3</v>
      </c>
      <c r="H7" s="115">
        <f t="shared" si="1"/>
        <v>8</v>
      </c>
      <c r="I7" s="115">
        <f t="shared" si="1"/>
        <v>2.4</v>
      </c>
      <c r="J7" s="115">
        <f t="shared" si="1"/>
        <v>0.6</v>
      </c>
      <c r="K7" s="115">
        <f t="shared" si="1"/>
        <v>4</v>
      </c>
      <c r="L7" s="115">
        <f t="shared" si="1"/>
        <v>0.8</v>
      </c>
      <c r="M7" s="115">
        <f t="shared" si="1"/>
        <v>1.7</v>
      </c>
      <c r="N7" s="115">
        <f t="shared" si="1"/>
        <v>0</v>
      </c>
      <c r="O7" s="115">
        <f t="shared" si="1"/>
        <v>0</v>
      </c>
      <c r="P7" s="115">
        <f t="shared" si="1"/>
        <v>0</v>
      </c>
    </row>
    <row r="8" spans="1:16" s="95" customFormat="1" ht="27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14">
        <f t="shared" si="0"/>
        <v>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s="95" customFormat="1" ht="27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14">
        <f t="shared" si="0"/>
        <v>56.900000000000006</v>
      </c>
      <c r="F9" s="119">
        <v>30.9</v>
      </c>
      <c r="G9" s="119">
        <v>9.3</v>
      </c>
      <c r="H9" s="119">
        <v>8</v>
      </c>
      <c r="I9" s="119">
        <v>2.4</v>
      </c>
      <c r="J9" s="119">
        <v>0.6</v>
      </c>
      <c r="K9" s="119">
        <v>4</v>
      </c>
      <c r="L9" s="119"/>
      <c r="M9" s="119">
        <v>1.7</v>
      </c>
      <c r="N9" s="119"/>
      <c r="O9" s="119"/>
      <c r="P9" s="119"/>
    </row>
    <row r="10" spans="1:16" s="95" customFormat="1" ht="27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14">
        <f t="shared" si="0"/>
        <v>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s="96" customFormat="1" ht="27.75" customHeight="1">
      <c r="A11" s="116" t="s">
        <v>71</v>
      </c>
      <c r="B11" s="116" t="s">
        <v>72</v>
      </c>
      <c r="C11" s="117" t="s">
        <v>74</v>
      </c>
      <c r="D11" s="118" t="s">
        <v>75</v>
      </c>
      <c r="E11" s="114">
        <f t="shared" si="0"/>
        <v>0.8</v>
      </c>
      <c r="F11" s="119"/>
      <c r="G11" s="119"/>
      <c r="H11" s="119"/>
      <c r="I11" s="119"/>
      <c r="J11" s="119"/>
      <c r="K11" s="119"/>
      <c r="L11" s="119">
        <v>0.8</v>
      </c>
      <c r="M11" s="119"/>
      <c r="N11" s="119"/>
      <c r="O11" s="119"/>
      <c r="P11" s="119"/>
    </row>
    <row r="12" spans="1:16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E1">
      <selection activeCell="J23" sqref="J23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7" width="9.16015625" style="94" customWidth="1"/>
    <col min="18" max="18" width="10" style="94" bestFit="1" customWidth="1"/>
    <col min="19" max="254" width="9.16015625" style="94" customWidth="1"/>
  </cols>
  <sheetData>
    <row r="1" spans="1:5" s="94" customFormat="1" ht="18.75" customHeight="1">
      <c r="A1" s="97"/>
      <c r="B1" s="98">
        <v>0</v>
      </c>
      <c r="E1" s="99"/>
    </row>
    <row r="2" spans="1:15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94" customFormat="1" ht="17.25" customHeight="1">
      <c r="B3" s="96"/>
      <c r="O3" s="124" t="s">
        <v>1</v>
      </c>
    </row>
    <row r="4" spans="1:15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</row>
    <row r="5" spans="1:15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09" t="s">
        <v>83</v>
      </c>
      <c r="N5" s="109"/>
      <c r="O5" s="109"/>
    </row>
    <row r="6" spans="1:15" s="94" customFormat="1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9" t="s">
        <v>93</v>
      </c>
      <c r="N6" s="109" t="s">
        <v>94</v>
      </c>
      <c r="O6" s="109" t="s">
        <v>95</v>
      </c>
    </row>
    <row r="7" spans="1:15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SUM(F7:O7)</f>
        <v>57.7</v>
      </c>
      <c r="F7" s="115">
        <f aca="true" t="shared" si="1" ref="F7:O7">SUM(F8:F12)</f>
        <v>30.9</v>
      </c>
      <c r="G7" s="115">
        <f t="shared" si="1"/>
        <v>9.3</v>
      </c>
      <c r="H7" s="115">
        <f t="shared" si="1"/>
        <v>8</v>
      </c>
      <c r="I7" s="115">
        <f t="shared" si="1"/>
        <v>2.4</v>
      </c>
      <c r="J7" s="115">
        <f t="shared" si="1"/>
        <v>0.6</v>
      </c>
      <c r="K7" s="115">
        <f t="shared" si="1"/>
        <v>4</v>
      </c>
      <c r="L7" s="115">
        <f t="shared" si="1"/>
        <v>0.8</v>
      </c>
      <c r="M7" s="115">
        <f t="shared" si="1"/>
        <v>1.7</v>
      </c>
      <c r="N7" s="115">
        <f t="shared" si="1"/>
        <v>0</v>
      </c>
      <c r="O7" s="115">
        <f t="shared" si="1"/>
        <v>0</v>
      </c>
    </row>
    <row r="8" spans="1:15" s="95" customFormat="1" ht="27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14">
        <f t="shared" si="0"/>
        <v>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s="95" customFormat="1" ht="27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14">
        <f t="shared" si="0"/>
        <v>56.900000000000006</v>
      </c>
      <c r="F9" s="119">
        <v>30.9</v>
      </c>
      <c r="G9" s="119">
        <v>9.3</v>
      </c>
      <c r="H9" s="119">
        <v>8</v>
      </c>
      <c r="I9" s="119">
        <v>2.4</v>
      </c>
      <c r="J9" s="119">
        <v>0.6</v>
      </c>
      <c r="K9" s="119">
        <v>4</v>
      </c>
      <c r="L9" s="119"/>
      <c r="M9" s="119">
        <v>1.7</v>
      </c>
      <c r="N9" s="119"/>
      <c r="O9" s="119"/>
    </row>
    <row r="10" spans="1:15" s="95" customFormat="1" ht="27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14">
        <f t="shared" si="0"/>
        <v>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s="96" customFormat="1" ht="27.75" customHeight="1">
      <c r="A11" s="116" t="s">
        <v>71</v>
      </c>
      <c r="B11" s="116" t="s">
        <v>72</v>
      </c>
      <c r="C11" s="117" t="s">
        <v>74</v>
      </c>
      <c r="D11" s="118" t="s">
        <v>75</v>
      </c>
      <c r="E11" s="114">
        <f t="shared" si="0"/>
        <v>0.8</v>
      </c>
      <c r="F11" s="119"/>
      <c r="G11" s="119"/>
      <c r="H11" s="119"/>
      <c r="I11" s="119"/>
      <c r="J11" s="119"/>
      <c r="K11" s="119"/>
      <c r="L11" s="119">
        <v>0.8</v>
      </c>
      <c r="M11" s="119"/>
      <c r="N11" s="119"/>
      <c r="O11" s="119"/>
    </row>
    <row r="12" spans="1:15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/>
      <c r="C8" s="89"/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2"/>
  <sheetViews>
    <sheetView zoomScaleSheetLayoutView="100" workbookViewId="0" topLeftCell="A1">
      <selection activeCell="L10" sqref="L10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12" s="68" customFormat="1" ht="19.5" customHeight="1">
      <c r="A10" s="75" t="s">
        <v>116</v>
      </c>
      <c r="B10" s="77"/>
      <c r="L10" s="68" t="s">
        <v>117</v>
      </c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