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769" firstSheet="3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<sst xmlns="http://schemas.openxmlformats.org/spreadsheetml/2006/main" count="525" uniqueCount="343">
  <si>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</si>
  <si>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</si>
  <si>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</si>
  <si>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</si>
  <si>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</si>
  <si>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</si>
  <si>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</si>
  <si>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</si>
  <si>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</si>
  <si>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</si>
  <si>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</si>
  <si>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</si>
  <si>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</si>
  <si>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</si>
  <si>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</si>
  <si>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</si>
  <si>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</si>
  <si>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</si>
  <si>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</si>
  <si>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</si>
  <si>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</si>
  <si>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</si>
  <si>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</si>
  <si>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</si>
  <si>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</si>
  <si>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</si>
  <si>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</si>
  <si>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</si>
  <si>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</si>
  <si>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</si>
  <si>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</si>
  <si>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</si>
  <si>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</si>
  <si>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</si>
  <si>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</si>
  <si>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</si>
  <si>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</si>
  <si>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</si>
  <si>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</si>
  <si>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</si>
  <si>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</si>
  <si>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</si>
  <si>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</si>
  <si>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</si>
  <si>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</si>
  <si>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</si>
  <si>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</si>
  <si>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</si>
  <si>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</si>
  <si>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</si>
  <si>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</si>
  <si>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</si>
  <si>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</si>
  <si>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</si>
  <si>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</si>
  <si>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</si>
  <si>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</si>
  <si>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</si>
  <si>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</si>
  <si>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</si>
  <si>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</si>
  <si>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</si>
  <si>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</si>
  <si>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</si>
  <si>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</si>
  <si>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</si>
  <si>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</si>
  <si>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24</t>
  </si>
  <si>
    <t>01</t>
  </si>
  <si>
    <t>行政运行</t>
  </si>
  <si>
    <t>99</t>
  </si>
  <si>
    <t>其他宗教事务支出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</si>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</sst>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_-* #,##0_$_-;\-* #,##0_$_-;_-* &quot;-&quot;_$_-;_-@_-"/>
    <numFmt numFmtId="181" formatCode="_-* #,##0.00_$_-;\-* #,##0.00_$_-;_-* &quot;-&quot;??_$_-;_-@_-"/>
    <numFmt numFmtId="182" formatCode="0.0"/>
    <numFmt numFmtId="183" formatCode="0;_琀"/>
    <numFmt numFmtId="184" formatCode="_-&quot;$&quot;* #,##0_-;\-&quot;$&quot;* #,##0_-;_-&quot;$&quot;* &quot;-&quot;_-;_-@_-"/>
    <numFmt numFmtId="185" formatCode="_-* #,##0.00&quot;$&quot;_-;\-* #,##0.00&quot;$&quot;_-;_-* &quot;-&quot;??&quot;$&quot;_-;_-@_-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_-* #,##0&quot;$&quot;_-;\-* #,##0&quot;$&quot;_-;_-* &quot;-&quot;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b/>
      <sz val="15"/>
      <color indexed="56"/>
      <name val="微软雅黑"/>
      <family val="2"/>
    </font>
    <font>
      <sz val="11"/>
      <color indexed="52"/>
      <name val="微软雅黑"/>
      <family val="2"/>
    </font>
    <font>
      <b/>
      <sz val="21"/>
      <name val="楷体_GB2312"/>
      <family val="0"/>
    </font>
    <font>
      <b/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9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1"/>
      <color indexed="63"/>
      <name val="微软雅黑"/>
      <family val="2"/>
    </font>
    <font>
      <b/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sz val="12"/>
      <name val="Courier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2"/>
      <name val="Arial"/>
      <family val="2"/>
    </font>
    <font>
      <sz val="12"/>
      <name val="바탕체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8" fillId="3" borderId="0" applyNumberFormat="0" applyBorder="0" applyAlignment="0" applyProtection="0"/>
    <xf numFmtId="0" fontId="20" fillId="2" borderId="1" applyNumberFormat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4" fillId="7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35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0" borderId="0">
      <alignment horizontal="centerContinuous" vertical="center"/>
      <protection/>
    </xf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27" fillId="6" borderId="0" applyNumberFormat="0" applyBorder="0" applyAlignment="0" applyProtection="0"/>
    <xf numFmtId="0" fontId="35" fillId="12" borderId="0" applyNumberFormat="0" applyBorder="0" applyAlignment="0" applyProtection="0"/>
    <xf numFmtId="0" fontId="42" fillId="0" borderId="5" applyNumberFormat="0" applyFill="0" applyAlignment="0" applyProtection="0"/>
    <xf numFmtId="0" fontId="35" fillId="13" borderId="0" applyNumberFormat="0" applyBorder="0" applyAlignment="0" applyProtection="0"/>
    <xf numFmtId="0" fontId="27" fillId="6" borderId="0" applyNumberFormat="0" applyBorder="0" applyAlignment="0" applyProtection="0"/>
    <xf numFmtId="0" fontId="39" fillId="4" borderId="6" applyNumberFormat="0" applyAlignment="0" applyProtection="0"/>
    <xf numFmtId="0" fontId="5" fillId="14" borderId="0" applyNumberFormat="0" applyBorder="0" applyAlignment="0" applyProtection="0"/>
    <xf numFmtId="0" fontId="40" fillId="4" borderId="1" applyNumberFormat="0" applyAlignment="0" applyProtection="0"/>
    <xf numFmtId="0" fontId="36" fillId="7" borderId="7" applyNumberFormat="0" applyAlignment="0" applyProtection="0"/>
    <xf numFmtId="0" fontId="35" fillId="15" borderId="0" applyNumberFormat="0" applyBorder="0" applyAlignment="0" applyProtection="0"/>
    <xf numFmtId="18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5" fillId="16" borderId="0" applyNumberFormat="0" applyBorder="0" applyAlignment="0" applyProtection="0"/>
    <xf numFmtId="0" fontId="38" fillId="3" borderId="0" applyNumberFormat="0" applyBorder="0" applyAlignment="0" applyProtection="0"/>
    <xf numFmtId="0" fontId="41" fillId="1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6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0" fontId="35" fillId="13" borderId="0" applyNumberFormat="0" applyBorder="0" applyAlignment="0" applyProtection="0"/>
    <xf numFmtId="0" fontId="28" fillId="20" borderId="0" applyNumberFormat="0" applyBorder="0" applyAlignment="0" applyProtection="0"/>
    <xf numFmtId="0" fontId="5" fillId="18" borderId="0" applyNumberFormat="0" applyBorder="0" applyAlignment="0" applyProtection="0"/>
    <xf numFmtId="0" fontId="28" fillId="20" borderId="0" applyNumberFormat="0" applyBorder="0" applyAlignment="0" applyProtection="0"/>
    <xf numFmtId="0" fontId="35" fillId="10" borderId="0" applyNumberFormat="0" applyBorder="0" applyAlignment="0" applyProtection="0"/>
    <xf numFmtId="0" fontId="5" fillId="2" borderId="0" applyNumberFormat="0" applyBorder="0" applyAlignment="0" applyProtection="0"/>
    <xf numFmtId="0" fontId="28" fillId="16" borderId="0" applyNumberFormat="0" applyBorder="0" applyAlignment="0" applyProtection="0"/>
    <xf numFmtId="0" fontId="35" fillId="10" borderId="0" applyNumberFormat="0" applyBorder="0" applyAlignment="0" applyProtection="0"/>
    <xf numFmtId="0" fontId="35" fillId="21" borderId="0" applyNumberFormat="0" applyBorder="0" applyAlignment="0" applyProtection="0"/>
    <xf numFmtId="0" fontId="5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6" borderId="0" applyNumberFormat="0" applyBorder="0" applyAlignment="0" applyProtection="0"/>
    <xf numFmtId="0" fontId="35" fillId="24" borderId="0" applyNumberFormat="0" applyBorder="0" applyAlignment="0" applyProtection="0"/>
    <xf numFmtId="0" fontId="26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6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45" fillId="3" borderId="0" applyNumberFormat="0" applyBorder="0" applyAlignment="0" applyProtection="0"/>
    <xf numFmtId="0" fontId="34" fillId="25" borderId="0" applyNumberFormat="0" applyBorder="0" applyAlignment="0" applyProtection="0"/>
    <xf numFmtId="0" fontId="30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2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5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27" fillId="6" borderId="0" applyNumberFormat="0" applyBorder="0" applyAlignment="0" applyProtection="0"/>
    <xf numFmtId="0" fontId="34" fillId="2" borderId="0" applyNumberFormat="0" applyBorder="0" applyAlignment="0" applyProtection="0"/>
    <xf numFmtId="186" fontId="56" fillId="0" borderId="0" applyFill="0" applyBorder="0" applyAlignment="0">
      <protection/>
    </xf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45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3" borderId="0" applyNumberFormat="0" applyBorder="0" applyAlignment="0" applyProtection="0"/>
    <xf numFmtId="0" fontId="49" fillId="27" borderId="0" applyNumberFormat="0" applyBorder="0" applyAlignment="0" applyProtection="0"/>
    <xf numFmtId="188" fontId="0" fillId="0" borderId="0" applyFont="0" applyFill="0" applyBorder="0" applyAlignment="0" applyProtection="0"/>
    <xf numFmtId="189" fontId="12" fillId="0" borderId="0">
      <alignment/>
      <protection/>
    </xf>
    <xf numFmtId="0" fontId="54" fillId="0" borderId="0" applyProtection="0">
      <alignment/>
    </xf>
    <xf numFmtId="190" fontId="0" fillId="0" borderId="0" applyFont="0" applyFill="0" applyBorder="0" applyAlignment="0" applyProtection="0"/>
    <xf numFmtId="191" fontId="12" fillId="0" borderId="0">
      <alignment/>
      <protection/>
    </xf>
    <xf numFmtId="2" fontId="54" fillId="0" borderId="0" applyProtection="0">
      <alignment/>
    </xf>
    <xf numFmtId="0" fontId="46" fillId="4" borderId="0" applyNumberFormat="0" applyBorder="0" applyAlignment="0" applyProtection="0"/>
    <xf numFmtId="0" fontId="57" fillId="0" borderId="10" applyNumberFormat="0" applyAlignment="0" applyProtection="0"/>
    <xf numFmtId="0" fontId="57" fillId="0" borderId="11">
      <alignment horizontal="left" vertical="center"/>
      <protection/>
    </xf>
    <xf numFmtId="0" fontId="58" fillId="0" borderId="0" applyProtection="0">
      <alignment/>
    </xf>
    <xf numFmtId="0" fontId="57" fillId="0" borderId="0" applyProtection="0">
      <alignment/>
    </xf>
    <xf numFmtId="0" fontId="46" fillId="22" borderId="12" applyNumberFormat="0" applyBorder="0" applyAlignment="0" applyProtection="0"/>
    <xf numFmtId="0" fontId="45" fillId="3" borderId="0" applyNumberFormat="0" applyBorder="0" applyAlignment="0" applyProtection="0"/>
    <xf numFmtId="37" fontId="48" fillId="0" borderId="0">
      <alignment/>
      <protection/>
    </xf>
    <xf numFmtId="0" fontId="50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3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7" fillId="6" borderId="0" applyNumberFormat="0" applyBorder="0" applyAlignment="0" applyProtection="0"/>
    <xf numFmtId="40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192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 vertical="center"/>
      <protection/>
    </xf>
    <xf numFmtId="0" fontId="30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" fillId="0" borderId="0">
      <alignment/>
      <protection/>
    </xf>
    <xf numFmtId="182" fontId="4" fillId="0" borderId="12">
      <alignment vertical="center"/>
      <protection locked="0"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49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>
      <alignment/>
      <protection/>
    </xf>
    <xf numFmtId="0" fontId="49" fillId="29" borderId="0" applyNumberFormat="0" applyBorder="0" applyAlignment="0" applyProtection="0"/>
    <xf numFmtId="1" fontId="4" fillId="0" borderId="12">
      <alignment vertical="center"/>
      <protection locked="0"/>
    </xf>
    <xf numFmtId="0" fontId="51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38" fontId="0" fillId="0" borderId="0" applyFont="0" applyFill="0" applyBorder="0" applyAlignment="0" applyProtection="0"/>
    <xf numFmtId="0" fontId="55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5" applyNumberFormat="1">
      <alignment/>
      <protection/>
    </xf>
    <xf numFmtId="199" fontId="0" fillId="0" borderId="0" xfId="195" applyNumberFormat="1" applyFill="1" applyAlignment="1">
      <alignment horizontal="center" vertical="center"/>
      <protection/>
    </xf>
    <xf numFmtId="199" fontId="0" fillId="0" borderId="0" xfId="195" applyNumberFormat="1" applyFill="1">
      <alignment/>
      <protection/>
    </xf>
    <xf numFmtId="199" fontId="4" fillId="0" borderId="0" xfId="195" applyNumberFormat="1" applyFont="1" applyFill="1" applyAlignment="1" applyProtection="1">
      <alignment horizontal="right"/>
      <protection/>
    </xf>
    <xf numFmtId="199" fontId="16" fillId="0" borderId="0" xfId="195" applyNumberFormat="1" applyFont="1" applyFill="1" applyAlignment="1" applyProtection="1">
      <alignment horizontal="right"/>
      <protection/>
    </xf>
    <xf numFmtId="199" fontId="0" fillId="0" borderId="0" xfId="195" applyNumberFormat="1" applyAlignment="1">
      <alignment horizontal="center" vertical="center"/>
      <protection/>
    </xf>
    <xf numFmtId="199" fontId="17" fillId="0" borderId="0" xfId="195" applyNumberFormat="1" applyFont="1" applyFill="1" applyAlignment="1" applyProtection="1">
      <alignment horizontal="center" vertical="center"/>
      <protection/>
    </xf>
    <xf numFmtId="199" fontId="3" fillId="0" borderId="15" xfId="195" applyNumberFormat="1" applyFont="1" applyFill="1" applyBorder="1" applyAlignment="1" applyProtection="1">
      <alignment horizontal="centerContinuous" vertical="center"/>
      <protection/>
    </xf>
    <xf numFmtId="199" fontId="3" fillId="0" borderId="11" xfId="195" applyNumberFormat="1" applyFont="1" applyFill="1" applyBorder="1" applyAlignment="1" applyProtection="1">
      <alignment horizontal="centerContinuous" vertical="center"/>
      <protection/>
    </xf>
    <xf numFmtId="199" fontId="3" fillId="0" borderId="20" xfId="195" applyNumberFormat="1" applyFont="1" applyFill="1" applyBorder="1" applyAlignment="1" applyProtection="1">
      <alignment horizontal="centerContinuous" vertical="center"/>
      <protection/>
    </xf>
    <xf numFmtId="199" fontId="3" fillId="0" borderId="15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/>
      <protection/>
    </xf>
    <xf numFmtId="199" fontId="18" fillId="0" borderId="15" xfId="195" applyNumberFormat="1" applyFont="1" applyBorder="1" applyAlignment="1">
      <alignment horizontal="center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3" fillId="0" borderId="17" xfId="195" applyNumberFormat="1" applyFont="1" applyFill="1" applyBorder="1" applyAlignment="1" applyProtection="1">
      <alignment horizontal="center" vertical="center" wrapText="1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1" xfId="195" applyNumberFormat="1" applyFont="1" applyFill="1" applyBorder="1" applyAlignment="1" applyProtection="1">
      <alignment horizontal="center" vertical="center" wrapText="1"/>
      <protection/>
    </xf>
    <xf numFmtId="199" fontId="2" fillId="0" borderId="16" xfId="195" applyNumberFormat="1" applyFont="1" applyBorder="1" applyAlignment="1">
      <alignment horizontal="center" vertical="center"/>
      <protection/>
    </xf>
    <xf numFmtId="199" fontId="2" fillId="0" borderId="12" xfId="195" applyNumberFormat="1" applyFont="1" applyBorder="1" applyAlignment="1">
      <alignment horizontal="center" vertical="center"/>
      <protection/>
    </xf>
    <xf numFmtId="199" fontId="2" fillId="0" borderId="21" xfId="195" applyNumberFormat="1" applyFont="1" applyFill="1" applyBorder="1" applyAlignment="1">
      <alignment horizontal="center" vertical="center"/>
      <protection/>
    </xf>
    <xf numFmtId="199" fontId="2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2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5" applyNumberFormat="1" applyFont="1" applyFill="1" applyBorder="1" applyAlignment="1" applyProtection="1">
      <alignment vertical="center" wrapText="1"/>
      <protection/>
    </xf>
    <xf numFmtId="199" fontId="0" fillId="0" borderId="12" xfId="195" applyNumberFormat="1" applyFont="1" applyFill="1" applyBorder="1" applyAlignment="1" applyProtection="1">
      <alignment vertical="center" wrapText="1"/>
      <protection/>
    </xf>
    <xf numFmtId="199" fontId="0" fillId="0" borderId="11" xfId="195" applyNumberFormat="1" applyFont="1" applyFill="1" applyBorder="1" applyAlignment="1" applyProtection="1">
      <alignment vertical="center"/>
      <protection/>
    </xf>
    <xf numFmtId="199" fontId="0" fillId="0" borderId="0" xfId="195" applyNumberFormat="1" applyAlignment="1">
      <alignment horizontal="right" vertical="center"/>
      <protection/>
    </xf>
    <xf numFmtId="199" fontId="18" fillId="0" borderId="11" xfId="195" applyNumberFormat="1" applyFont="1" applyBorder="1" applyAlignment="1">
      <alignment horizontal="center" vertical="center"/>
      <protection/>
    </xf>
    <xf numFmtId="199" fontId="18" fillId="0" borderId="20" xfId="195" applyNumberFormat="1" applyFont="1" applyBorder="1" applyAlignment="1">
      <alignment horizontal="center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199" fontId="3" fillId="0" borderId="19" xfId="195" applyNumberFormat="1" applyFont="1" applyFill="1" applyBorder="1" applyAlignment="1" applyProtection="1">
      <alignment horizontal="center" vertical="center" wrapText="1"/>
      <protection/>
    </xf>
    <xf numFmtId="199" fontId="3" fillId="0" borderId="14" xfId="195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7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7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7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13" activePane="bottomLeft" state="frozen"/>
      <selection pane="bottomLeft" activeCell="A2" sqref="A2:R2"/>
    </sheetView>
  </sheetViews>
  <sheetFormatPr defaultColWidth="9.16015625" defaultRowHeight="11.25"/>
  <cols>
    <col min="1" max="1" width="41.16015625" style="190" customWidth="1"/>
    <col min="2" max="2" width="13.5" style="190" customWidth="1"/>
    <col min="3" max="3" width="24.83203125" style="190" customWidth="1"/>
    <col min="4" max="5" width="14" style="190" customWidth="1"/>
    <col min="6" max="6" width="11.33203125" style="190" customWidth="1"/>
    <col min="7" max="7" width="11.16015625" style="190" customWidth="1"/>
    <col min="8" max="9" width="14" style="190" customWidth="1"/>
    <col min="10" max="10" width="11.66015625" style="190" customWidth="1"/>
    <col min="11" max="11" width="14.33203125" style="190" customWidth="1"/>
    <col min="12" max="14" width="14" style="190" customWidth="1"/>
    <col min="15" max="15" width="12" style="190" customWidth="1"/>
    <col min="16" max="16" width="9.83203125" style="190" customWidth="1"/>
    <col min="17" max="17" width="12" style="190" customWidth="1"/>
    <col min="18" max="18" width="11" style="190" customWidth="1"/>
    <col min="19" max="16384" width="9.16015625" style="190" customWidth="1"/>
  </cols>
  <sheetData>
    <row r="1" spans="1:255" ht="24.75" customHeight="1">
      <c r="A1" s="191"/>
      <c r="B1" s="192"/>
      <c r="C1" s="192"/>
      <c r="D1" s="192"/>
      <c r="E1" s="192"/>
      <c r="F1" s="192"/>
      <c r="G1" s="192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2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229"/>
      <c r="FL1" s="229"/>
      <c r="FM1" s="229"/>
      <c r="FN1" s="229"/>
      <c r="FO1" s="229"/>
      <c r="FP1" s="229"/>
      <c r="FQ1" s="229"/>
      <c r="FR1" s="229"/>
      <c r="FS1" s="229"/>
      <c r="FT1" s="229"/>
      <c r="FU1" s="229"/>
      <c r="FV1" s="229"/>
      <c r="FW1" s="229"/>
      <c r="FX1" s="229"/>
      <c r="FY1" s="229"/>
      <c r="FZ1" s="229"/>
      <c r="GA1" s="229"/>
      <c r="GB1" s="229"/>
      <c r="GC1" s="229"/>
      <c r="GD1" s="229"/>
      <c r="GE1" s="229"/>
      <c r="GF1" s="229"/>
      <c r="GG1" s="229"/>
      <c r="GH1" s="229"/>
      <c r="GI1" s="229"/>
      <c r="GJ1" s="229"/>
      <c r="GK1" s="229"/>
      <c r="GL1" s="229"/>
      <c r="GM1" s="229"/>
      <c r="GN1" s="229"/>
      <c r="GO1" s="229"/>
      <c r="GP1" s="229"/>
      <c r="GQ1" s="229"/>
      <c r="GR1" s="229"/>
      <c r="GS1" s="229"/>
      <c r="GT1" s="229"/>
      <c r="GU1" s="229"/>
      <c r="GV1" s="229"/>
      <c r="GW1" s="229"/>
      <c r="GX1" s="229"/>
      <c r="GY1" s="229"/>
      <c r="GZ1" s="229"/>
      <c r="HA1" s="229"/>
      <c r="HB1" s="229"/>
      <c r="HC1" s="229"/>
      <c r="HD1" s="229"/>
      <c r="HE1" s="229"/>
      <c r="HF1" s="229"/>
      <c r="HG1" s="229"/>
      <c r="HH1" s="229"/>
      <c r="HI1" s="229"/>
      <c r="HJ1" s="229"/>
      <c r="HK1" s="229"/>
      <c r="HL1" s="229"/>
      <c r="HM1" s="229"/>
      <c r="HN1" s="229"/>
      <c r="HO1" s="229"/>
      <c r="HP1" s="229"/>
      <c r="HQ1" s="229"/>
      <c r="HR1" s="229"/>
      <c r="HS1" s="229"/>
      <c r="HT1" s="229"/>
      <c r="HU1" s="229"/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  <c r="IT1" s="229"/>
      <c r="IU1" s="229"/>
    </row>
    <row r="2" spans="1:255" ht="24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  <c r="DM2" s="229"/>
      <c r="DN2" s="229"/>
      <c r="DO2" s="229"/>
      <c r="DP2" s="229"/>
      <c r="DQ2" s="229"/>
      <c r="DR2" s="229"/>
      <c r="DS2" s="229"/>
      <c r="DT2" s="229"/>
      <c r="DU2" s="229"/>
      <c r="DV2" s="229"/>
      <c r="DW2" s="229"/>
      <c r="DX2" s="229"/>
      <c r="DY2" s="229"/>
      <c r="DZ2" s="229"/>
      <c r="EA2" s="229"/>
      <c r="EB2" s="229"/>
      <c r="EC2" s="229"/>
      <c r="ED2" s="229"/>
      <c r="EE2" s="229"/>
      <c r="EF2" s="229"/>
      <c r="EG2" s="229"/>
      <c r="EH2" s="229"/>
      <c r="EI2" s="229"/>
      <c r="EJ2" s="229"/>
      <c r="EK2" s="229"/>
      <c r="EL2" s="229"/>
      <c r="EM2" s="229"/>
      <c r="EN2" s="229"/>
      <c r="EO2" s="229"/>
      <c r="EP2" s="229"/>
      <c r="EQ2" s="229"/>
      <c r="ER2" s="229"/>
      <c r="ES2" s="229"/>
      <c r="ET2" s="229"/>
      <c r="EU2" s="229"/>
      <c r="EV2" s="229"/>
      <c r="EW2" s="229"/>
      <c r="EX2" s="229"/>
      <c r="EY2" s="229"/>
      <c r="EZ2" s="229"/>
      <c r="FA2" s="229"/>
      <c r="FB2" s="229"/>
      <c r="FC2" s="229"/>
      <c r="FD2" s="229"/>
      <c r="FE2" s="229"/>
      <c r="FF2" s="229"/>
      <c r="FG2" s="229"/>
      <c r="FH2" s="229"/>
      <c r="FI2" s="229"/>
      <c r="FJ2" s="229"/>
      <c r="FK2" s="229"/>
      <c r="FL2" s="229"/>
      <c r="FM2" s="229"/>
      <c r="FN2" s="229"/>
      <c r="FO2" s="229"/>
      <c r="FP2" s="229"/>
      <c r="FQ2" s="229"/>
      <c r="FR2" s="229"/>
      <c r="FS2" s="229"/>
      <c r="FT2" s="229"/>
      <c r="FU2" s="229"/>
      <c r="FV2" s="229"/>
      <c r="FW2" s="229"/>
      <c r="FX2" s="229"/>
      <c r="FY2" s="229"/>
      <c r="FZ2" s="229"/>
      <c r="GA2" s="229"/>
      <c r="GB2" s="229"/>
      <c r="GC2" s="229"/>
      <c r="GD2" s="229"/>
      <c r="GE2" s="229"/>
      <c r="GF2" s="229"/>
      <c r="GG2" s="229"/>
      <c r="GH2" s="229"/>
      <c r="GI2" s="229"/>
      <c r="GJ2" s="229"/>
      <c r="GK2" s="229"/>
      <c r="GL2" s="229"/>
      <c r="GM2" s="229"/>
      <c r="GN2" s="229"/>
      <c r="GO2" s="229"/>
      <c r="GP2" s="229"/>
      <c r="GQ2" s="229"/>
      <c r="GR2" s="229"/>
      <c r="GS2" s="229"/>
      <c r="GT2" s="229"/>
      <c r="GU2" s="229"/>
      <c r="GV2" s="229"/>
      <c r="GW2" s="229"/>
      <c r="GX2" s="229"/>
      <c r="GY2" s="229"/>
      <c r="GZ2" s="229"/>
      <c r="HA2" s="229"/>
      <c r="HB2" s="229"/>
      <c r="HC2" s="229"/>
      <c r="HD2" s="229"/>
      <c r="HE2" s="229"/>
      <c r="HF2" s="229"/>
      <c r="HG2" s="229"/>
      <c r="HH2" s="229"/>
      <c r="HI2" s="229"/>
      <c r="HJ2" s="229"/>
      <c r="HK2" s="229"/>
      <c r="HL2" s="229"/>
      <c r="HM2" s="229"/>
      <c r="HN2" s="229"/>
      <c r="HO2" s="229"/>
      <c r="HP2" s="229"/>
      <c r="HQ2" s="229"/>
      <c r="HR2" s="229"/>
      <c r="HS2" s="229"/>
      <c r="HT2" s="229"/>
      <c r="HU2" s="229"/>
      <c r="HV2" s="229"/>
      <c r="HW2" s="229"/>
      <c r="HX2" s="229"/>
      <c r="HY2" s="229"/>
      <c r="HZ2" s="229"/>
      <c r="IA2" s="229"/>
      <c r="IB2" s="229"/>
      <c r="IC2" s="229"/>
      <c r="ID2" s="229"/>
      <c r="IE2" s="229"/>
      <c r="IF2" s="229"/>
      <c r="IG2" s="229"/>
      <c r="IH2" s="229"/>
      <c r="II2" s="229"/>
      <c r="IJ2" s="229"/>
      <c r="IK2" s="229"/>
      <c r="IL2" s="229"/>
      <c r="IM2" s="229"/>
      <c r="IN2" s="229"/>
      <c r="IO2" s="229"/>
      <c r="IP2" s="229"/>
      <c r="IQ2" s="229"/>
      <c r="IR2" s="229"/>
      <c r="IS2" s="229"/>
      <c r="IT2" s="229"/>
      <c r="IU2" s="229"/>
    </row>
    <row r="3" spans="1:255" ht="24.75" customHeight="1">
      <c r="A3" s="195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2" t="s">
        <v>1</v>
      </c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</row>
    <row r="4" spans="1:255" ht="24.75" customHeight="1">
      <c r="A4" s="196" t="s">
        <v>2</v>
      </c>
      <c r="B4" s="196"/>
      <c r="C4" s="196" t="s">
        <v>3</v>
      </c>
      <c r="D4" s="197"/>
      <c r="E4" s="197"/>
      <c r="F4" s="197"/>
      <c r="G4" s="196"/>
      <c r="H4" s="196"/>
      <c r="I4" s="196"/>
      <c r="J4" s="196"/>
      <c r="K4" s="196"/>
      <c r="L4" s="226"/>
      <c r="M4" s="226"/>
      <c r="N4" s="226"/>
      <c r="O4" s="226"/>
      <c r="P4" s="226"/>
      <c r="Q4" s="226"/>
      <c r="R4" s="226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</row>
    <row r="5" spans="1:255" ht="24.75" customHeight="1">
      <c r="A5" s="198" t="s">
        <v>4</v>
      </c>
      <c r="B5" s="198" t="s">
        <v>5</v>
      </c>
      <c r="C5" s="198" t="s">
        <v>6</v>
      </c>
      <c r="D5" s="199" t="s">
        <v>7</v>
      </c>
      <c r="E5" s="200" t="s">
        <v>8</v>
      </c>
      <c r="F5" s="201" t="s">
        <v>9</v>
      </c>
      <c r="G5" s="202" t="s">
        <v>10</v>
      </c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</row>
    <row r="6" spans="1:255" ht="41.25" customHeight="1">
      <c r="A6" s="198"/>
      <c r="B6" s="204"/>
      <c r="C6" s="198"/>
      <c r="D6" s="199"/>
      <c r="E6" s="205"/>
      <c r="F6" s="199"/>
      <c r="G6" s="206" t="s">
        <v>11</v>
      </c>
      <c r="H6" s="207" t="s">
        <v>12</v>
      </c>
      <c r="I6" s="227" t="s">
        <v>13</v>
      </c>
      <c r="J6" s="227" t="s">
        <v>14</v>
      </c>
      <c r="K6" s="227" t="s">
        <v>15</v>
      </c>
      <c r="L6" s="228" t="s">
        <v>16</v>
      </c>
      <c r="M6" s="227" t="s">
        <v>17</v>
      </c>
      <c r="N6" s="227" t="s">
        <v>18</v>
      </c>
      <c r="O6" s="227" t="s">
        <v>19</v>
      </c>
      <c r="P6" s="227" t="s">
        <v>20</v>
      </c>
      <c r="Q6" s="227" t="s">
        <v>21</v>
      </c>
      <c r="R6" s="230" t="s">
        <v>22</v>
      </c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</row>
    <row r="7" spans="1:255" s="189" customFormat="1" ht="24.75" customHeight="1">
      <c r="A7" s="208" t="s">
        <v>23</v>
      </c>
      <c r="B7" s="209">
        <v>86</v>
      </c>
      <c r="C7" s="210" t="s">
        <v>24</v>
      </c>
      <c r="D7" s="209">
        <f>D8+D9+D10</f>
        <v>70.33</v>
      </c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  <c r="FS7" s="231"/>
      <c r="FT7" s="231"/>
      <c r="FU7" s="231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GQ7" s="231"/>
      <c r="GR7" s="231"/>
      <c r="GS7" s="231"/>
      <c r="GT7" s="231"/>
      <c r="GU7" s="231"/>
      <c r="GV7" s="231"/>
      <c r="GW7" s="231"/>
      <c r="GX7" s="231"/>
      <c r="GY7" s="231"/>
      <c r="GZ7" s="231"/>
      <c r="HA7" s="231"/>
      <c r="HB7" s="231"/>
      <c r="HC7" s="231"/>
      <c r="HD7" s="231"/>
      <c r="HE7" s="231"/>
      <c r="HF7" s="231"/>
      <c r="HG7" s="231"/>
      <c r="HH7" s="231"/>
      <c r="HI7" s="231"/>
      <c r="HJ7" s="231"/>
      <c r="HK7" s="231"/>
      <c r="HL7" s="231"/>
      <c r="HM7" s="231"/>
      <c r="HN7" s="231"/>
      <c r="HO7" s="231"/>
      <c r="HP7" s="231"/>
      <c r="HQ7" s="231"/>
      <c r="HR7" s="231"/>
      <c r="HS7" s="231"/>
      <c r="HT7" s="231"/>
      <c r="HU7" s="231"/>
      <c r="HV7" s="231"/>
      <c r="HW7" s="231"/>
      <c r="HX7" s="231"/>
      <c r="HY7" s="231"/>
      <c r="HZ7" s="231"/>
      <c r="IA7" s="231"/>
      <c r="IB7" s="231"/>
      <c r="IC7" s="231"/>
      <c r="ID7" s="231"/>
      <c r="IE7" s="231"/>
      <c r="IF7" s="231"/>
      <c r="IG7" s="231"/>
      <c r="IH7" s="231"/>
      <c r="II7" s="231"/>
      <c r="IJ7" s="231"/>
      <c r="IK7" s="231"/>
      <c r="IL7" s="231"/>
      <c r="IM7" s="231"/>
      <c r="IN7" s="231"/>
      <c r="IO7" s="231"/>
      <c r="IP7" s="231"/>
      <c r="IQ7" s="231"/>
      <c r="IR7" s="231"/>
      <c r="IS7" s="231"/>
      <c r="IT7" s="231"/>
      <c r="IU7" s="231"/>
    </row>
    <row r="8" spans="1:255" s="189" customFormat="1" ht="24.75" customHeight="1">
      <c r="A8" s="208" t="s">
        <v>25</v>
      </c>
      <c r="B8" s="209"/>
      <c r="C8" s="211" t="s">
        <v>26</v>
      </c>
      <c r="D8" s="209">
        <f>G8</f>
        <v>59.19</v>
      </c>
      <c r="E8" s="209"/>
      <c r="F8" s="209"/>
      <c r="G8" s="209">
        <f>SUM(H8:R8)</f>
        <v>59.19</v>
      </c>
      <c r="H8" s="209">
        <v>59.19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</row>
    <row r="9" spans="1:255" s="189" customFormat="1" ht="24.75" customHeight="1">
      <c r="A9" s="208" t="s">
        <v>27</v>
      </c>
      <c r="B9" s="209"/>
      <c r="C9" s="212" t="s">
        <v>28</v>
      </c>
      <c r="D9" s="209">
        <f>G9</f>
        <v>9.72</v>
      </c>
      <c r="E9" s="209"/>
      <c r="F9" s="209"/>
      <c r="G9" s="209">
        <f aca="true" t="shared" si="0" ref="G9:G14">SUM(H9:R9)</f>
        <v>9.72</v>
      </c>
      <c r="H9" s="209">
        <v>9.72</v>
      </c>
      <c r="I9" s="209"/>
      <c r="J9" s="209"/>
      <c r="K9" s="209"/>
      <c r="L9" s="209"/>
      <c r="M9" s="209"/>
      <c r="N9" s="209"/>
      <c r="O9" s="209"/>
      <c r="P9" s="209"/>
      <c r="Q9" s="209"/>
      <c r="R9" s="209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s="189" customFormat="1" ht="24.75" customHeight="1">
      <c r="A10" s="208" t="s">
        <v>29</v>
      </c>
      <c r="B10" s="209"/>
      <c r="C10" s="212" t="s">
        <v>30</v>
      </c>
      <c r="D10" s="209">
        <f>G10</f>
        <v>1.42</v>
      </c>
      <c r="E10" s="209"/>
      <c r="F10" s="209"/>
      <c r="G10" s="209">
        <f t="shared" si="0"/>
        <v>1.42</v>
      </c>
      <c r="H10" s="209">
        <v>1.42</v>
      </c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  <c r="IN10" s="231"/>
      <c r="IO10" s="231"/>
      <c r="IP10" s="231"/>
      <c r="IQ10" s="231"/>
      <c r="IR10" s="231"/>
      <c r="IS10" s="231"/>
      <c r="IT10" s="231"/>
      <c r="IU10" s="231"/>
    </row>
    <row r="11" spans="1:255" s="189" customFormat="1" ht="24.75" customHeight="1">
      <c r="A11" s="208" t="s">
        <v>31</v>
      </c>
      <c r="B11" s="209"/>
      <c r="C11" s="212" t="s">
        <v>32</v>
      </c>
      <c r="D11" s="209">
        <v>0</v>
      </c>
      <c r="E11" s="209"/>
      <c r="F11" s="209"/>
      <c r="G11" s="209"/>
      <c r="H11" s="209">
        <v>0</v>
      </c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  <c r="IN11" s="231"/>
      <c r="IO11" s="231"/>
      <c r="IP11" s="231"/>
      <c r="IQ11" s="231"/>
      <c r="IR11" s="231"/>
      <c r="IS11" s="231"/>
      <c r="IT11" s="231"/>
      <c r="IU11" s="231"/>
    </row>
    <row r="12" spans="1:255" s="189" customFormat="1" ht="30" customHeight="1">
      <c r="A12" s="208" t="s">
        <v>33</v>
      </c>
      <c r="B12" s="209"/>
      <c r="C12" s="213" t="s">
        <v>34</v>
      </c>
      <c r="D12" s="209"/>
      <c r="E12" s="209"/>
      <c r="F12" s="214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  <c r="IN12" s="231"/>
      <c r="IO12" s="231"/>
      <c r="IP12" s="231"/>
      <c r="IQ12" s="231"/>
      <c r="IR12" s="231"/>
      <c r="IS12" s="231"/>
      <c r="IT12" s="231"/>
      <c r="IU12" s="231"/>
    </row>
    <row r="13" spans="1:255" s="189" customFormat="1" ht="24.75" customHeight="1">
      <c r="A13" s="208" t="s">
        <v>35</v>
      </c>
      <c r="B13" s="209"/>
      <c r="C13" s="215" t="s">
        <v>36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  <c r="IN13" s="231"/>
      <c r="IO13" s="231"/>
      <c r="IP13" s="231"/>
      <c r="IQ13" s="231"/>
      <c r="IR13" s="231"/>
      <c r="IS13" s="231"/>
      <c r="IT13" s="231"/>
      <c r="IU13" s="231"/>
    </row>
    <row r="14" spans="1:255" s="189" customFormat="1" ht="28.5" customHeight="1">
      <c r="A14" s="208" t="s">
        <v>37</v>
      </c>
      <c r="B14" s="209"/>
      <c r="C14" s="215" t="s">
        <v>38</v>
      </c>
      <c r="D14" s="209">
        <f>G14</f>
        <v>15.64</v>
      </c>
      <c r="E14" s="209"/>
      <c r="F14" s="209"/>
      <c r="G14" s="209">
        <f t="shared" si="0"/>
        <v>15.64</v>
      </c>
      <c r="H14" s="209">
        <v>15.64</v>
      </c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  <c r="IN14" s="231"/>
      <c r="IO14" s="231"/>
      <c r="IP14" s="231"/>
      <c r="IQ14" s="231"/>
      <c r="IR14" s="231"/>
      <c r="IS14" s="231"/>
      <c r="IT14" s="231"/>
      <c r="IU14" s="231"/>
    </row>
    <row r="15" spans="1:255" s="189" customFormat="1" ht="24.75" customHeight="1">
      <c r="A15" s="216" t="s">
        <v>39</v>
      </c>
      <c r="B15" s="209"/>
      <c r="C15" s="215" t="s">
        <v>40</v>
      </c>
      <c r="D15" s="209"/>
      <c r="E15" s="209"/>
      <c r="F15" s="209"/>
      <c r="G15" s="209">
        <v>0</v>
      </c>
      <c r="H15" s="209">
        <v>0</v>
      </c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  <c r="IN15" s="231"/>
      <c r="IO15" s="231"/>
      <c r="IP15" s="231"/>
      <c r="IQ15" s="231"/>
      <c r="IR15" s="231"/>
      <c r="IS15" s="231"/>
      <c r="IT15" s="231"/>
      <c r="IU15" s="231"/>
    </row>
    <row r="16" spans="1:255" s="189" customFormat="1" ht="24.75" customHeight="1">
      <c r="A16" s="217" t="s">
        <v>41</v>
      </c>
      <c r="B16" s="218"/>
      <c r="C16" s="219" t="s">
        <v>42</v>
      </c>
      <c r="D16" s="209">
        <f>SUM(E16:R16)</f>
        <v>0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  <c r="IN16" s="231"/>
      <c r="IO16" s="231"/>
      <c r="IP16" s="231"/>
      <c r="IQ16" s="231"/>
      <c r="IR16" s="231"/>
      <c r="IS16" s="231"/>
      <c r="IT16" s="231"/>
      <c r="IU16" s="231"/>
    </row>
    <row r="17" spans="1:255" s="189" customFormat="1" ht="24.75" customHeight="1">
      <c r="A17" s="220" t="s">
        <v>43</v>
      </c>
      <c r="B17" s="218"/>
      <c r="C17" s="219" t="s">
        <v>44</v>
      </c>
      <c r="D17" s="209">
        <f>SUM(E17:R17)</f>
        <v>0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  <c r="IN17" s="231"/>
      <c r="IO17" s="231"/>
      <c r="IP17" s="231"/>
      <c r="IQ17" s="231"/>
      <c r="IR17" s="231"/>
      <c r="IS17" s="231"/>
      <c r="IT17" s="231"/>
      <c r="IU17" s="231"/>
    </row>
    <row r="18" spans="1:255" s="189" customFormat="1" ht="24.75" customHeight="1">
      <c r="A18" s="217" t="s">
        <v>45</v>
      </c>
      <c r="B18" s="218"/>
      <c r="C18" s="219" t="s">
        <v>46</v>
      </c>
      <c r="D18" s="209">
        <f>SUM(E18:R18)</f>
        <v>0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  <c r="IN18" s="231"/>
      <c r="IO18" s="231"/>
      <c r="IP18" s="231"/>
      <c r="IQ18" s="231"/>
      <c r="IR18" s="231"/>
      <c r="IS18" s="231"/>
      <c r="IT18" s="231"/>
      <c r="IU18" s="231"/>
    </row>
    <row r="19" spans="1:255" ht="24" customHeight="1">
      <c r="A19" s="220"/>
      <c r="B19" s="218"/>
      <c r="C19" s="221" t="s">
        <v>47</v>
      </c>
      <c r="D19" s="209">
        <f>SUM(E19:R19)</f>
        <v>0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</row>
    <row r="20" spans="1:255" ht="24" customHeight="1">
      <c r="A20" s="222" t="s">
        <v>48</v>
      </c>
      <c r="B20" s="218">
        <v>86</v>
      </c>
      <c r="C20" s="221" t="s">
        <v>49</v>
      </c>
      <c r="D20" s="209">
        <f>SUM(E20:R20)</f>
        <v>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</row>
    <row r="21" spans="1:255" s="189" customFormat="1" ht="27" customHeight="1">
      <c r="A21" s="223" t="s">
        <v>50</v>
      </c>
      <c r="B21" s="218"/>
      <c r="C21" s="221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  <c r="IK21" s="231"/>
      <c r="IL21" s="231"/>
      <c r="IM21" s="231"/>
      <c r="IN21" s="231"/>
      <c r="IO21" s="231"/>
      <c r="IP21" s="231"/>
      <c r="IQ21" s="231"/>
      <c r="IR21" s="231"/>
      <c r="IS21" s="231"/>
      <c r="IT21" s="231"/>
      <c r="IU21" s="231"/>
    </row>
    <row r="22" spans="1:255" s="189" customFormat="1" ht="24" customHeight="1">
      <c r="A22" s="223" t="s">
        <v>51</v>
      </c>
      <c r="B22" s="218"/>
      <c r="C22" s="221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</row>
    <row r="23" spans="1:255" ht="20.25" customHeight="1">
      <c r="A23" s="223"/>
      <c r="B23" s="218"/>
      <c r="C23" s="221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</row>
    <row r="24" spans="1:255" s="189" customFormat="1" ht="21" customHeight="1">
      <c r="A24" s="224" t="s">
        <v>52</v>
      </c>
      <c r="B24" s="218">
        <v>86</v>
      </c>
      <c r="C24" s="225" t="s">
        <v>53</v>
      </c>
      <c r="D24" s="218">
        <v>86</v>
      </c>
      <c r="E24" s="218">
        <f aca="true" t="shared" si="1" ref="E24:R24">SUM(E7:E23)</f>
        <v>0</v>
      </c>
      <c r="F24" s="218">
        <f t="shared" si="1"/>
        <v>0</v>
      </c>
      <c r="G24" s="218">
        <f t="shared" si="1"/>
        <v>85.97</v>
      </c>
      <c r="H24" s="218">
        <f t="shared" si="1"/>
        <v>85.97</v>
      </c>
      <c r="I24" s="218">
        <f t="shared" si="1"/>
        <v>0</v>
      </c>
      <c r="J24" s="218">
        <f t="shared" si="1"/>
        <v>0</v>
      </c>
      <c r="K24" s="218">
        <f t="shared" si="1"/>
        <v>0</v>
      </c>
      <c r="L24" s="218">
        <f t="shared" si="1"/>
        <v>0</v>
      </c>
      <c r="M24" s="218">
        <f t="shared" si="1"/>
        <v>0</v>
      </c>
      <c r="N24" s="218">
        <f t="shared" si="1"/>
        <v>0</v>
      </c>
      <c r="O24" s="218">
        <f t="shared" si="1"/>
        <v>0</v>
      </c>
      <c r="P24" s="218">
        <f t="shared" si="1"/>
        <v>0</v>
      </c>
      <c r="Q24" s="218">
        <f t="shared" si="1"/>
        <v>0</v>
      </c>
      <c r="R24" s="218">
        <f t="shared" si="1"/>
        <v>0</v>
      </c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  <c r="EN24" s="231"/>
      <c r="EO24" s="231"/>
      <c r="EP24" s="231"/>
      <c r="EQ24" s="231"/>
      <c r="ER24" s="231"/>
      <c r="ES24" s="231"/>
      <c r="ET24" s="231"/>
      <c r="EU24" s="231"/>
      <c r="EV24" s="231"/>
      <c r="EW24" s="231"/>
      <c r="EX24" s="231"/>
      <c r="EY24" s="231"/>
      <c r="EZ24" s="231"/>
      <c r="FA24" s="231"/>
      <c r="FB24" s="231"/>
      <c r="FC24" s="231"/>
      <c r="FD24" s="231"/>
      <c r="FE24" s="231"/>
      <c r="FF24" s="231"/>
      <c r="FG24" s="231"/>
      <c r="FH24" s="231"/>
      <c r="FI24" s="231"/>
      <c r="FJ24" s="231"/>
      <c r="FK24" s="231"/>
      <c r="FL24" s="231"/>
      <c r="FM24" s="231"/>
      <c r="FN24" s="231"/>
      <c r="FO24" s="231"/>
      <c r="FP24" s="231"/>
      <c r="FQ24" s="231"/>
      <c r="FR24" s="231"/>
      <c r="FS24" s="231"/>
      <c r="FT24" s="231"/>
      <c r="FU24" s="231"/>
      <c r="FV24" s="231"/>
      <c r="FW24" s="231"/>
      <c r="FX24" s="231"/>
      <c r="FY24" s="231"/>
      <c r="FZ24" s="231"/>
      <c r="GA24" s="231"/>
      <c r="GB24" s="231"/>
      <c r="GC24" s="231"/>
      <c r="GD24" s="231"/>
      <c r="GE24" s="231"/>
      <c r="GF24" s="231"/>
      <c r="GG24" s="231"/>
      <c r="GH24" s="231"/>
      <c r="GI24" s="231"/>
      <c r="GJ24" s="231"/>
      <c r="GK24" s="231"/>
      <c r="GL24" s="231"/>
      <c r="GM24" s="231"/>
      <c r="GN24" s="231"/>
      <c r="GO24" s="231"/>
      <c r="GP24" s="231"/>
      <c r="GQ24" s="231"/>
      <c r="GR24" s="231"/>
      <c r="GS24" s="231"/>
      <c r="GT24" s="231"/>
      <c r="GU24" s="231"/>
      <c r="GV24" s="231"/>
      <c r="GW24" s="231"/>
      <c r="GX24" s="231"/>
      <c r="GY24" s="231"/>
      <c r="GZ24" s="231"/>
      <c r="HA24" s="231"/>
      <c r="HB24" s="231"/>
      <c r="HC24" s="231"/>
      <c r="HD24" s="231"/>
      <c r="HE24" s="231"/>
      <c r="HF24" s="231"/>
      <c r="HG24" s="231"/>
      <c r="HH24" s="231"/>
      <c r="HI24" s="231"/>
      <c r="HJ24" s="231"/>
      <c r="HK24" s="231"/>
      <c r="HL24" s="231"/>
      <c r="HM24" s="231"/>
      <c r="HN24" s="231"/>
      <c r="HO24" s="231"/>
      <c r="HP24" s="231"/>
      <c r="HQ24" s="231"/>
      <c r="HR24" s="231"/>
      <c r="HS24" s="231"/>
      <c r="HT24" s="231"/>
      <c r="HU24" s="231"/>
      <c r="HV24" s="231"/>
      <c r="HW24" s="231"/>
      <c r="HX24" s="231"/>
      <c r="HY24" s="231"/>
      <c r="HZ24" s="231"/>
      <c r="IA24" s="231"/>
      <c r="IB24" s="231"/>
      <c r="IC24" s="231"/>
      <c r="ID24" s="231"/>
      <c r="IE24" s="231"/>
      <c r="IF24" s="231"/>
      <c r="IG24" s="231"/>
      <c r="IH24" s="231"/>
      <c r="II24" s="231"/>
      <c r="IJ24" s="231"/>
      <c r="IK24" s="231"/>
      <c r="IL24" s="231"/>
      <c r="IM24" s="231"/>
      <c r="IN24" s="231"/>
      <c r="IO24" s="231"/>
      <c r="IP24" s="231"/>
      <c r="IQ24" s="231"/>
      <c r="IR24" s="231"/>
      <c r="IS24" s="231"/>
      <c r="IT24" s="231"/>
      <c r="IU24" s="231"/>
    </row>
    <row r="25" spans="20:255" ht="19.5" customHeight="1"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J12" sqref="J1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1</v>
      </c>
    </row>
    <row r="7" spans="1:3" ht="33" customHeight="1">
      <c r="A7" s="25" t="s">
        <v>325</v>
      </c>
      <c r="B7" s="26"/>
      <c r="C7" s="25">
        <v>1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0" sqref="B10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85.97</v>
      </c>
      <c r="F7" s="183">
        <f>SUM(F8:F15)</f>
        <v>85.97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3">
        <f aca="true" t="shared" si="1" ref="E8:E15">SUM(F8:N8)</f>
        <v>68.91</v>
      </c>
      <c r="F8" s="183">
        <f>'部门收支预算总表'!D8+'部门收支预算总表'!D9</f>
        <v>68.91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83">
        <f t="shared" si="1"/>
        <v>15.64</v>
      </c>
      <c r="F9" s="183">
        <f>'部门收支预算总表'!D14</f>
        <v>15.64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3">
        <f t="shared" si="1"/>
        <v>1.42</v>
      </c>
      <c r="F10" s="183">
        <f>'部门收支预算总表'!D10</f>
        <v>1.42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73"/>
      <c r="B11" s="173"/>
      <c r="C11" s="173"/>
      <c r="D11" s="182"/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F37" sqref="F37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6" t="s">
        <v>81</v>
      </c>
      <c r="H5" s="127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85.97</v>
      </c>
      <c r="F6" s="114">
        <f>SUM(F7:F11)</f>
        <v>59.19</v>
      </c>
      <c r="G6" s="114">
        <f>SUM(G7:G11)</f>
        <v>1.42</v>
      </c>
      <c r="H6" s="114">
        <f>SUM(H7:H11)</f>
        <v>9.72</v>
      </c>
      <c r="I6" s="114">
        <f>SUM(I7:I11)</f>
        <v>15.64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 t="shared" si="0"/>
        <v>68.91</v>
      </c>
      <c r="F7" s="118">
        <f>'部门收支预算总表'!D8</f>
        <v>59.19</v>
      </c>
      <c r="G7" s="118"/>
      <c r="H7" s="118">
        <f>'部门收支预算总表'!D9</f>
        <v>9.72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70</v>
      </c>
      <c r="D8" s="119" t="s">
        <v>71</v>
      </c>
      <c r="E8" s="112">
        <f t="shared" si="0"/>
        <v>15.64</v>
      </c>
      <c r="F8" s="118"/>
      <c r="G8" s="118"/>
      <c r="H8" s="118"/>
      <c r="I8" s="118">
        <f>'部门收支预算总表'!D14</f>
        <v>15.64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1.42</v>
      </c>
      <c r="F9" s="118"/>
      <c r="G9" s="118">
        <f>'部门收支预算总表'!D10</f>
        <v>1.42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86</v>
      </c>
      <c r="C6" s="143" t="s">
        <v>24</v>
      </c>
      <c r="D6" s="142">
        <f>SUM(D7:D9)</f>
        <v>70.33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59.19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9.72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1.42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15.64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f>'部门收支预算总表'!D14</f>
        <v>15.64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86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86</v>
      </c>
      <c r="C23" s="158" t="s">
        <v>53</v>
      </c>
      <c r="D23" s="151">
        <f>D6+D10</f>
        <v>85.97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27" t="s">
        <v>82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85.96000000000001</v>
      </c>
      <c r="F7" s="114">
        <f>F8</f>
        <v>32.53</v>
      </c>
      <c r="G7" s="114">
        <f>G8</f>
        <v>10.84</v>
      </c>
      <c r="H7" s="114">
        <f>H8</f>
        <v>8.6</v>
      </c>
      <c r="I7" s="114">
        <f>SUM(I8:I12)</f>
        <v>2.55</v>
      </c>
      <c r="J7" s="114">
        <f>SUM(J8:J12)</f>
        <v>0.51</v>
      </c>
      <c r="K7" s="114">
        <f>K8</f>
        <v>4.25</v>
      </c>
      <c r="L7" s="114">
        <f>L10</f>
        <v>1.42</v>
      </c>
      <c r="M7" s="114">
        <f>M8</f>
        <v>1.7</v>
      </c>
      <c r="N7" s="114">
        <f>N8</f>
        <v>0.18</v>
      </c>
      <c r="O7" s="114">
        <f>O8</f>
        <v>6.84</v>
      </c>
      <c r="P7" s="114">
        <f>P8</f>
        <v>0.9</v>
      </c>
      <c r="Q7" s="114">
        <f>SUM(Q8:Q12)</f>
        <v>15.64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84.54</v>
      </c>
      <c r="F8" s="118">
        <v>32.53</v>
      </c>
      <c r="G8" s="118">
        <v>10.84</v>
      </c>
      <c r="H8" s="118">
        <v>8.6</v>
      </c>
      <c r="I8" s="118">
        <v>2.55</v>
      </c>
      <c r="J8" s="118">
        <v>0.51</v>
      </c>
      <c r="K8" s="118">
        <v>4.25</v>
      </c>
      <c r="L8" s="118"/>
      <c r="M8" s="118">
        <v>1.7</v>
      </c>
      <c r="N8" s="118">
        <v>0.18</v>
      </c>
      <c r="O8" s="118">
        <v>6.84</v>
      </c>
      <c r="P8" s="118">
        <v>0.9</v>
      </c>
      <c r="Q8" s="118">
        <v>15.64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0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1.42</v>
      </c>
      <c r="F10" s="118"/>
      <c r="G10" s="118"/>
      <c r="H10" s="118"/>
      <c r="I10" s="118"/>
      <c r="J10" s="118"/>
      <c r="K10" s="118"/>
      <c r="L10" s="118">
        <v>1.42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>SUM(F7:Q7)</f>
        <v>70.32000000000001</v>
      </c>
      <c r="F7" s="114">
        <f aca="true" t="shared" si="0" ref="F7:H7">F8</f>
        <v>32.53</v>
      </c>
      <c r="G7" s="114">
        <f t="shared" si="0"/>
        <v>10.84</v>
      </c>
      <c r="H7" s="114">
        <f t="shared" si="0"/>
        <v>8.6</v>
      </c>
      <c r="I7" s="114">
        <f>SUM(I8:I12)</f>
        <v>2.55</v>
      </c>
      <c r="J7" s="114">
        <f>SUM(J8:J12)</f>
        <v>0.51</v>
      </c>
      <c r="K7" s="114">
        <f aca="true" t="shared" si="1" ref="K7:P7">K8</f>
        <v>4.25</v>
      </c>
      <c r="L7" s="114">
        <f>L10</f>
        <v>1.42</v>
      </c>
      <c r="M7" s="114">
        <f t="shared" si="1"/>
        <v>1.7</v>
      </c>
      <c r="N7" s="114">
        <f t="shared" si="1"/>
        <v>0.18</v>
      </c>
      <c r="O7" s="114">
        <f t="shared" si="1"/>
        <v>6.84</v>
      </c>
      <c r="P7" s="114">
        <f t="shared" si="1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>SUM(F8:Q8)</f>
        <v>68.9</v>
      </c>
      <c r="F8" s="118">
        <v>32.53</v>
      </c>
      <c r="G8" s="118">
        <v>10.84</v>
      </c>
      <c r="H8" s="118">
        <v>8.6</v>
      </c>
      <c r="I8" s="118">
        <v>2.55</v>
      </c>
      <c r="J8" s="118">
        <v>0.51</v>
      </c>
      <c r="K8" s="118">
        <v>4.25</v>
      </c>
      <c r="L8" s="118"/>
      <c r="M8" s="118">
        <v>1.7</v>
      </c>
      <c r="N8" s="118">
        <v>0.18</v>
      </c>
      <c r="O8" s="118">
        <v>6.84</v>
      </c>
      <c r="P8" s="118">
        <v>0.9</v>
      </c>
    </row>
    <row r="9" spans="1:16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aca="true" t="shared" si="2" ref="E7:E10">SUM(F9:Q9)</f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2"/>
        <v>1.42</v>
      </c>
      <c r="F10" s="118"/>
      <c r="G10" s="118"/>
      <c r="H10" s="118"/>
      <c r="I10" s="118"/>
      <c r="J10" s="118"/>
      <c r="K10" s="118"/>
      <c r="L10" s="118">
        <v>1.42</v>
      </c>
      <c r="M10" s="118"/>
      <c r="N10" s="118"/>
      <c r="O10" s="118"/>
      <c r="P10" s="118"/>
    </row>
    <row r="11" spans="1:16" s="96" customFormat="1" ht="27.75" customHeight="1">
      <c r="A11" s="120"/>
      <c r="B11" s="120"/>
      <c r="C11" s="121"/>
      <c r="D11" s="122"/>
      <c r="E11" s="112"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20"/>
      <c r="B12" s="120"/>
      <c r="C12" s="121"/>
      <c r="D12" s="122"/>
      <c r="E12" s="112">
        <f>SUM(F12:P12)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>
        <v>0.9</v>
      </c>
      <c r="C7" s="89">
        <v>0.9</v>
      </c>
      <c r="D7" s="90"/>
    </row>
    <row r="8" spans="1:4" s="82" customFormat="1" ht="25.5" customHeight="1">
      <c r="A8" s="87" t="s">
        <v>105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106</v>
      </c>
      <c r="B9" s="89"/>
      <c r="C9" s="89"/>
      <c r="D9" s="90"/>
    </row>
    <row r="10" spans="1:4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</row>
    <row r="11" spans="1:4" ht="145.5" customHeight="1">
      <c r="A11" s="92" t="s">
        <v>107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2"/>
  <sheetViews>
    <sheetView zoomScaleSheetLayoutView="100" workbookViewId="0" topLeftCell="A1">
      <selection activeCell="K9" sqref="K9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108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109</v>
      </c>
      <c r="B4" s="72"/>
    </row>
    <row r="5" spans="1:2" s="68" customFormat="1" ht="19.5" customHeight="1">
      <c r="A5" s="73" t="s">
        <v>110</v>
      </c>
      <c r="B5" s="73" t="s">
        <v>111</v>
      </c>
    </row>
    <row r="6" spans="1:2" s="68" customFormat="1" ht="19.5" customHeight="1">
      <c r="A6" s="7" t="s">
        <v>112</v>
      </c>
      <c r="B6" s="74"/>
    </row>
    <row r="7" spans="1:2" s="68" customFormat="1" ht="19.5" customHeight="1">
      <c r="A7" s="75" t="s">
        <v>113</v>
      </c>
      <c r="B7" s="76"/>
    </row>
    <row r="8" spans="1:2" s="68" customFormat="1" ht="19.5" customHeight="1">
      <c r="A8" s="75" t="s">
        <v>114</v>
      </c>
      <c r="B8" s="77"/>
    </row>
    <row r="9" spans="1:11" s="68" customFormat="1" ht="19.5" customHeight="1">
      <c r="A9" s="75" t="s">
        <v>115</v>
      </c>
      <c r="B9" s="77"/>
      <c r="K9" s="68" t="s">
        <v>116</v>
      </c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2019-01-28T00:49:29Z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