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749" firstSheet="6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三公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项目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'一般公共预算三公经费支出情况表'!$1:$10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<sst xmlns="http://schemas.openxmlformats.org/spreadsheetml/2006/main" count="525" uniqueCount="344">
  <si>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</si>
  <si>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</si>
  <si>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</si>
  <si>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</si>
  <si>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</si>
  <si>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</si>
  <si>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</si>
  <si>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</si>
  <si>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</si>
  <si>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</si>
  <si>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</si>
  <si>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</si>
  <si>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</si>
  <si>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</si>
  <si>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</si>
  <si>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</si>
  <si>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</si>
  <si>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</si>
  <si>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</si>
  <si>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</si>
  <si>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</si>
  <si>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</si>
  <si>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</si>
  <si>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</si>
  <si>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</si>
  <si>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</si>
  <si>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</si>
  <si>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</si>
  <si>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</si>
  <si>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</si>
  <si>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</si>
  <si>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</si>
  <si>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</si>
  <si>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</si>
  <si>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</si>
  <si>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</si>
  <si>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</si>
  <si>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</si>
  <si>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</si>
  <si>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</si>
  <si>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</si>
  <si>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</si>
  <si>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</si>
  <si>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</si>
  <si>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</si>
  <si>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</si>
  <si>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</si>
  <si>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</si>
  <si>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</si>
  <si>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</si>
  <si>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</si>
  <si>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</si>
  <si>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</si>
  <si>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</si>
  <si>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</si>
  <si>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</si>
  <si>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</si>
  <si>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</si>
  <si>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</si>
  <si>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</si>
  <si>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</si>
  <si>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</si>
  <si>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</si>
  <si>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</si>
  <si>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</si>
  <si>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</si>
  <si>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</si>
  <si>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31</t>
  </si>
  <si>
    <t>50</t>
  </si>
  <si>
    <t xml:space="preserve">  事业运行</t>
  </si>
  <si>
    <t>99</t>
  </si>
  <si>
    <t xml:space="preserve">  其他党委办公厅（室）及相关机构事务支出</t>
  </si>
  <si>
    <t>208</t>
  </si>
  <si>
    <t>05</t>
  </si>
  <si>
    <t>01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</si>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</sst>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_-&quot;$&quot;* #,##0_-;\-&quot;$&quot;* #,##0_-;_-&quot;$&quot;* &quot;-&quot;_-;_-@_-"/>
    <numFmt numFmtId="180" formatCode="* #,##0;* \-#,##0;* &quot;-&quot;;@"/>
    <numFmt numFmtId="181" formatCode="#,##0;\(#,##0\)"/>
    <numFmt numFmtId="182" formatCode="0;_琀"/>
    <numFmt numFmtId="183" formatCode="_(&quot;$&quot;* #,##0.00_);_(&quot;$&quot;* \(#,##0.00\);_(&quot;$&quot;* &quot;-&quot;??_);_(@_)"/>
    <numFmt numFmtId="184" formatCode="\$#,##0.00;\(\$#,##0.00\)"/>
    <numFmt numFmtId="185" formatCode="yyyy&quot;年&quot;m&quot;月&quot;d&quot;日&quot;;@"/>
    <numFmt numFmtId="186" formatCode="#,##0;\-#,##0;&quot;-&quot;"/>
    <numFmt numFmtId="187" formatCode="\$#,##0;\(\$#,##0\)"/>
    <numFmt numFmtId="188" formatCode="_-* #,##0_$_-;\-* #,##0_$_-;_-* &quot;-&quot;_$_-;_-@_-"/>
    <numFmt numFmtId="189" formatCode="_-* #,##0.00_$_-;\-* #,##0.00_$_-;_-* &quot;-&quot;??_$_-;_-@_-"/>
    <numFmt numFmtId="190" formatCode="0.0"/>
    <numFmt numFmtId="191" formatCode="_-* #,##0&quot;$&quot;_-;\-* #,##0&quot;$&quot;_-;_-* &quot;-&quot;&quot;$&quot;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2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sz val="11"/>
      <color indexed="10"/>
      <name val="微软雅黑"/>
      <family val="2"/>
    </font>
    <font>
      <sz val="11"/>
      <color indexed="17"/>
      <name val="微软雅黑"/>
      <family val="2"/>
    </font>
    <font>
      <sz val="11"/>
      <color indexed="9"/>
      <name val="宋体"/>
      <family val="0"/>
    </font>
    <font>
      <sz val="12"/>
      <color indexed="16"/>
      <name val="宋体"/>
      <family val="0"/>
    </font>
    <font>
      <b/>
      <sz val="11"/>
      <color indexed="56"/>
      <name val="微软雅黑"/>
      <family val="2"/>
    </font>
    <font>
      <sz val="11"/>
      <color indexed="20"/>
      <name val="微软雅黑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Courier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바탕체"/>
      <family val="3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7" fillId="3" borderId="0" applyNumberFormat="0" applyBorder="0" applyAlignment="0" applyProtection="0"/>
    <xf numFmtId="0" fontId="24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33" fillId="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7" borderId="0" applyNumberFormat="0" applyBorder="0" applyAlignment="0" applyProtection="0"/>
    <xf numFmtId="0" fontId="20" fillId="5" borderId="0" applyNumberFormat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5" fillId="0" borderId="0">
      <alignment horizontal="centerContinuous" vertical="center"/>
      <protection/>
    </xf>
    <xf numFmtId="0" fontId="30" fillId="10" borderId="0" applyNumberFormat="0" applyBorder="0" applyAlignment="0" applyProtection="0"/>
    <xf numFmtId="0" fontId="5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40" fillId="0" borderId="4" applyNumberFormat="0" applyFill="0" applyAlignment="0" applyProtection="0"/>
    <xf numFmtId="0" fontId="31" fillId="6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5" applyNumberFormat="0" applyFill="0" applyAlignment="0" applyProtection="0"/>
    <xf numFmtId="0" fontId="20" fillId="13" borderId="0" applyNumberFormat="0" applyBorder="0" applyAlignment="0" applyProtection="0"/>
    <xf numFmtId="0" fontId="31" fillId="6" borderId="0" applyNumberFormat="0" applyBorder="0" applyAlignment="0" applyProtection="0"/>
    <xf numFmtId="0" fontId="42" fillId="4" borderId="6" applyNumberFormat="0" applyAlignment="0" applyProtection="0"/>
    <xf numFmtId="0" fontId="5" fillId="14" borderId="0" applyNumberFormat="0" applyBorder="0" applyAlignment="0" applyProtection="0"/>
    <xf numFmtId="0" fontId="36" fillId="4" borderId="1" applyNumberFormat="0" applyAlignment="0" applyProtection="0"/>
    <xf numFmtId="0" fontId="39" fillId="7" borderId="7" applyNumberFormat="0" applyAlignment="0" applyProtection="0"/>
    <xf numFmtId="0" fontId="20" fillId="15" borderId="0" applyNumberFormat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5" fillId="16" borderId="0" applyNumberFormat="0" applyBorder="0" applyAlignment="0" applyProtection="0"/>
    <xf numFmtId="0" fontId="29" fillId="3" borderId="0" applyNumberFormat="0" applyBorder="0" applyAlignment="0" applyProtection="0"/>
    <xf numFmtId="0" fontId="23" fillId="14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0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30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1" fontId="0" fillId="0" borderId="0" applyFont="0" applyFill="0" applyBorder="0" applyAlignment="0" applyProtection="0"/>
    <xf numFmtId="0" fontId="20" fillId="19" borderId="0" applyNumberFormat="0" applyBorder="0" applyAlignment="0" applyProtection="0"/>
    <xf numFmtId="182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7" fillId="20" borderId="0" applyNumberFormat="0" applyBorder="0" applyAlignment="0" applyProtection="0"/>
    <xf numFmtId="0" fontId="5" fillId="18" borderId="0" applyNumberFormat="0" applyBorder="0" applyAlignment="0" applyProtection="0"/>
    <xf numFmtId="0" fontId="27" fillId="20" borderId="0" applyNumberFormat="0" applyBorder="0" applyAlignment="0" applyProtection="0"/>
    <xf numFmtId="0" fontId="20" fillId="10" borderId="0" applyNumberFormat="0" applyBorder="0" applyAlignment="0" applyProtection="0"/>
    <xf numFmtId="0" fontId="5" fillId="2" borderId="0" applyNumberFormat="0" applyBorder="0" applyAlignment="0" applyProtection="0"/>
    <xf numFmtId="0" fontId="27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31" fillId="6" borderId="0" applyNumberFormat="0" applyBorder="0" applyAlignment="0" applyProtection="0"/>
    <xf numFmtId="0" fontId="20" fillId="24" borderId="0" applyNumberFormat="0" applyBorder="0" applyAlignment="0" applyProtection="0"/>
    <xf numFmtId="0" fontId="30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0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43" fillId="3" borderId="0" applyNumberFormat="0" applyBorder="0" applyAlignment="0" applyProtection="0"/>
    <xf numFmtId="0" fontId="35" fillId="25" borderId="0" applyNumberFormat="0" applyBorder="0" applyAlignment="0" applyProtection="0"/>
    <xf numFmtId="0" fontId="45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31" fillId="6" borderId="0" applyNumberFormat="0" applyBorder="0" applyAlignment="0" applyProtection="0"/>
    <xf numFmtId="0" fontId="35" fillId="2" borderId="0" applyNumberFormat="0" applyBorder="0" applyAlignment="0" applyProtection="0"/>
    <xf numFmtId="186" fontId="46" fillId="0" borderId="0" applyFill="0" applyBorder="0" applyAlignment="0">
      <protection/>
    </xf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1" fontId="12" fillId="0" borderId="0">
      <alignment/>
      <protection/>
    </xf>
    <xf numFmtId="0" fontId="43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34" fillId="3" borderId="0" applyNumberFormat="0" applyBorder="0" applyAlignment="0" applyProtection="0"/>
    <xf numFmtId="0" fontId="44" fillId="27" borderId="0" applyNumberFormat="0" applyBorder="0" applyAlignment="0" applyProtection="0"/>
    <xf numFmtId="183" fontId="0" fillId="0" borderId="0" applyFont="0" applyFill="0" applyBorder="0" applyAlignment="0" applyProtection="0"/>
    <xf numFmtId="184" fontId="12" fillId="0" borderId="0">
      <alignment/>
      <protection/>
    </xf>
    <xf numFmtId="0" fontId="47" fillId="0" borderId="0" applyProtection="0">
      <alignment/>
    </xf>
    <xf numFmtId="185" fontId="0" fillId="0" borderId="0" applyFont="0" applyFill="0" applyBorder="0" applyAlignment="0" applyProtection="0"/>
    <xf numFmtId="187" fontId="12" fillId="0" borderId="0">
      <alignment/>
      <protection/>
    </xf>
    <xf numFmtId="2" fontId="47" fillId="0" borderId="0" applyProtection="0">
      <alignment/>
    </xf>
    <xf numFmtId="0" fontId="51" fillId="4" borderId="0" applyNumberFormat="0" applyBorder="0" applyAlignment="0" applyProtection="0"/>
    <xf numFmtId="0" fontId="52" fillId="0" borderId="10" applyNumberFormat="0" applyAlignment="0" applyProtection="0"/>
    <xf numFmtId="0" fontId="52" fillId="0" borderId="11">
      <alignment horizontal="left" vertical="center"/>
      <protection/>
    </xf>
    <xf numFmtId="0" fontId="53" fillId="0" borderId="0" applyProtection="0">
      <alignment/>
    </xf>
    <xf numFmtId="0" fontId="52" fillId="0" borderId="0" applyProtection="0">
      <alignment/>
    </xf>
    <xf numFmtId="0" fontId="51" fillId="22" borderId="12" applyNumberFormat="0" applyBorder="0" applyAlignment="0" applyProtection="0"/>
    <xf numFmtId="0" fontId="43" fillId="3" borderId="0" applyNumberFormat="0" applyBorder="0" applyAlignment="0" applyProtection="0"/>
    <xf numFmtId="37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7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31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" fillId="0" borderId="0">
      <alignment/>
      <protection/>
    </xf>
    <xf numFmtId="0" fontId="31" fillId="6" borderId="0" applyNumberFormat="0" applyBorder="0" applyAlignment="0" applyProtection="0"/>
    <xf numFmtId="40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3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45" fillId="6" borderId="0" applyNumberFormat="0" applyBorder="0" applyAlignment="0" applyProtection="0"/>
    <xf numFmtId="191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1" fillId="6" borderId="0" applyNumberFormat="0" applyBorder="0" applyAlignment="0" applyProtection="0"/>
    <xf numFmtId="0" fontId="2" fillId="0" borderId="0">
      <alignment vertical="center"/>
      <protection/>
    </xf>
    <xf numFmtId="0" fontId="45" fillId="6" borderId="0" applyNumberFormat="0" applyBorder="0" applyAlignment="0" applyProtection="0"/>
    <xf numFmtId="0" fontId="31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" fillId="0" borderId="0">
      <alignment/>
      <protection/>
    </xf>
    <xf numFmtId="190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" fillId="0" borderId="0">
      <alignment vertical="center"/>
      <protection/>
    </xf>
    <xf numFmtId="0" fontId="44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29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3" fillId="3" borderId="0" applyNumberFormat="0" applyBorder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>
      <alignment/>
      <protection/>
    </xf>
    <xf numFmtId="0" fontId="44" fillId="29" borderId="0" applyNumberFormat="0" applyBorder="0" applyAlignment="0" applyProtection="0"/>
    <xf numFmtId="1" fontId="4" fillId="0" borderId="12">
      <alignment vertical="center"/>
      <protection locked="0"/>
    </xf>
    <xf numFmtId="0" fontId="48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38" fontId="0" fillId="0" borderId="0" applyFont="0" applyFill="0" applyBorder="0" applyAlignment="0" applyProtection="0"/>
    <xf numFmtId="0" fontId="54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12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0" fillId="0" borderId="0" xfId="0" applyNumberFormat="1" applyAlignment="1">
      <alignment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199" fontId="0" fillId="0" borderId="15" xfId="195" applyNumberFormat="1" applyFont="1" applyFill="1" applyBorder="1" applyAlignment="1" applyProtection="1">
      <alignment horizontal="center" vertical="center" wrapText="1"/>
      <protection/>
    </xf>
    <xf numFmtId="199" fontId="0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11" xfId="195" applyNumberFormat="1" applyFont="1" applyFill="1" applyBorder="1" applyAlignment="1" applyProtection="1">
      <alignment horizontal="left"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0" applyNumberFormat="1" applyAlignment="1">
      <alignment horizontal="left" vertical="center"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0" fillId="0" borderId="0" xfId="195" applyNumberFormat="1" applyAlignment="1">
      <alignment horizontal="right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2" xfId="195" applyNumberFormat="1" applyFont="1" applyFill="1" applyBorder="1" applyAlignment="1" applyProtection="1">
      <alignment vertical="center" wrapText="1"/>
      <protection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9" xfId="195" applyNumberFormat="1" applyFont="1" applyFill="1" applyBorder="1" applyAlignment="1" applyProtection="1">
      <alignment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>
      <alignment/>
      <protection/>
    </xf>
    <xf numFmtId="202" fontId="0" fillId="0" borderId="0" xfId="194" applyNumberFormat="1" applyFill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0" customWidth="1"/>
    <col min="2" max="2" width="13.5" style="190" customWidth="1"/>
    <col min="3" max="3" width="24.83203125" style="190" customWidth="1"/>
    <col min="4" max="5" width="14" style="190" customWidth="1"/>
    <col min="6" max="6" width="11.33203125" style="190" customWidth="1"/>
    <col min="7" max="7" width="11.16015625" style="190" customWidth="1"/>
    <col min="8" max="9" width="14" style="190" customWidth="1"/>
    <col min="10" max="10" width="11.66015625" style="190" customWidth="1"/>
    <col min="11" max="11" width="14.33203125" style="190" customWidth="1"/>
    <col min="12" max="14" width="14" style="190" customWidth="1"/>
    <col min="15" max="15" width="12" style="190" customWidth="1"/>
    <col min="16" max="16" width="9.83203125" style="190" customWidth="1"/>
    <col min="17" max="17" width="12" style="190" customWidth="1"/>
    <col min="18" max="18" width="11" style="190" customWidth="1"/>
    <col min="19" max="16384" width="9.16015625" style="190" customWidth="1"/>
  </cols>
  <sheetData>
    <row r="1" spans="1:255" s="190" customFormat="1" ht="24.75" customHeight="1">
      <c r="A1" s="192"/>
      <c r="B1" s="193"/>
      <c r="C1" s="193"/>
      <c r="D1" s="193"/>
      <c r="E1" s="193"/>
      <c r="F1" s="193"/>
      <c r="G1" s="193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3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  <c r="ET1" s="230"/>
      <c r="EU1" s="230"/>
      <c r="EV1" s="230"/>
      <c r="EW1" s="230"/>
      <c r="EX1" s="230"/>
      <c r="EY1" s="230"/>
      <c r="EZ1" s="230"/>
      <c r="FA1" s="230"/>
      <c r="FB1" s="230"/>
      <c r="FC1" s="230"/>
      <c r="FD1" s="230"/>
      <c r="FE1" s="230"/>
      <c r="FF1" s="230"/>
      <c r="FG1" s="230"/>
      <c r="FH1" s="230"/>
      <c r="FI1" s="230"/>
      <c r="FJ1" s="230"/>
      <c r="FK1" s="230"/>
      <c r="FL1" s="230"/>
      <c r="FM1" s="230"/>
      <c r="FN1" s="230"/>
      <c r="FO1" s="230"/>
      <c r="FP1" s="230"/>
      <c r="FQ1" s="230"/>
      <c r="FR1" s="230"/>
      <c r="FS1" s="230"/>
      <c r="FT1" s="230"/>
      <c r="FU1" s="230"/>
      <c r="FV1" s="230"/>
      <c r="FW1" s="230"/>
      <c r="FX1" s="230"/>
      <c r="FY1" s="230"/>
      <c r="FZ1" s="230"/>
      <c r="GA1" s="230"/>
      <c r="GB1" s="230"/>
      <c r="GC1" s="230"/>
      <c r="GD1" s="230"/>
      <c r="GE1" s="230"/>
      <c r="GF1" s="230"/>
      <c r="GG1" s="230"/>
      <c r="GH1" s="230"/>
      <c r="GI1" s="230"/>
      <c r="GJ1" s="230"/>
      <c r="GK1" s="230"/>
      <c r="GL1" s="230"/>
      <c r="GM1" s="230"/>
      <c r="GN1" s="230"/>
      <c r="GO1" s="230"/>
      <c r="GP1" s="230"/>
      <c r="GQ1" s="230"/>
      <c r="GR1" s="230"/>
      <c r="GS1" s="230"/>
      <c r="GT1" s="230"/>
      <c r="GU1" s="230"/>
      <c r="GV1" s="230"/>
      <c r="GW1" s="230"/>
      <c r="GX1" s="230"/>
      <c r="GY1" s="230"/>
      <c r="GZ1" s="230"/>
      <c r="HA1" s="230"/>
      <c r="HB1" s="230"/>
      <c r="HC1" s="230"/>
      <c r="HD1" s="230"/>
      <c r="HE1" s="230"/>
      <c r="HF1" s="230"/>
      <c r="HG1" s="230"/>
      <c r="HH1" s="230"/>
      <c r="HI1" s="230"/>
      <c r="HJ1" s="230"/>
      <c r="HK1" s="230"/>
      <c r="HL1" s="230"/>
      <c r="HM1" s="230"/>
      <c r="HN1" s="230"/>
      <c r="HO1" s="230"/>
      <c r="HP1" s="230"/>
      <c r="HQ1" s="230"/>
      <c r="HR1" s="230"/>
      <c r="HS1" s="230"/>
      <c r="HT1" s="230"/>
      <c r="HU1" s="230"/>
      <c r="HV1" s="230"/>
      <c r="HW1" s="230"/>
      <c r="HX1" s="230"/>
      <c r="HY1" s="230"/>
      <c r="HZ1" s="230"/>
      <c r="IA1" s="230"/>
      <c r="IB1" s="230"/>
      <c r="IC1" s="230"/>
      <c r="ID1" s="230"/>
      <c r="IE1" s="230"/>
      <c r="IF1" s="230"/>
      <c r="IG1" s="230"/>
      <c r="IH1" s="230"/>
      <c r="II1" s="230"/>
      <c r="IJ1" s="230"/>
      <c r="IK1" s="230"/>
      <c r="IL1" s="230"/>
      <c r="IM1" s="230"/>
      <c r="IN1" s="230"/>
      <c r="IO1" s="230"/>
      <c r="IP1" s="230"/>
      <c r="IQ1" s="230"/>
      <c r="IR1" s="230"/>
      <c r="IS1" s="230"/>
      <c r="IT1" s="230"/>
      <c r="IU1" s="230"/>
    </row>
    <row r="2" spans="1:255" s="190" customFormat="1" ht="24.75" customHeight="1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  <c r="FF2" s="230"/>
      <c r="FG2" s="230"/>
      <c r="FH2" s="230"/>
      <c r="FI2" s="230"/>
      <c r="FJ2" s="230"/>
      <c r="FK2" s="230"/>
      <c r="FL2" s="230"/>
      <c r="FM2" s="230"/>
      <c r="FN2" s="230"/>
      <c r="FO2" s="230"/>
      <c r="FP2" s="230"/>
      <c r="FQ2" s="230"/>
      <c r="FR2" s="230"/>
      <c r="FS2" s="230"/>
      <c r="FT2" s="230"/>
      <c r="FU2" s="230"/>
      <c r="FV2" s="230"/>
      <c r="FW2" s="230"/>
      <c r="FX2" s="230"/>
      <c r="FY2" s="230"/>
      <c r="FZ2" s="230"/>
      <c r="GA2" s="230"/>
      <c r="GB2" s="230"/>
      <c r="GC2" s="230"/>
      <c r="GD2" s="230"/>
      <c r="GE2" s="230"/>
      <c r="GF2" s="230"/>
      <c r="GG2" s="230"/>
      <c r="GH2" s="230"/>
      <c r="GI2" s="230"/>
      <c r="GJ2" s="230"/>
      <c r="GK2" s="230"/>
      <c r="GL2" s="230"/>
      <c r="GM2" s="230"/>
      <c r="GN2" s="230"/>
      <c r="GO2" s="230"/>
      <c r="GP2" s="230"/>
      <c r="GQ2" s="230"/>
      <c r="GR2" s="230"/>
      <c r="GS2" s="230"/>
      <c r="GT2" s="230"/>
      <c r="GU2" s="230"/>
      <c r="GV2" s="230"/>
      <c r="GW2" s="230"/>
      <c r="GX2" s="230"/>
      <c r="GY2" s="230"/>
      <c r="GZ2" s="230"/>
      <c r="HA2" s="230"/>
      <c r="HB2" s="230"/>
      <c r="HC2" s="230"/>
      <c r="HD2" s="230"/>
      <c r="HE2" s="230"/>
      <c r="HF2" s="230"/>
      <c r="HG2" s="230"/>
      <c r="HH2" s="230"/>
      <c r="HI2" s="230"/>
      <c r="HJ2" s="230"/>
      <c r="HK2" s="230"/>
      <c r="HL2" s="230"/>
      <c r="HM2" s="230"/>
      <c r="HN2" s="230"/>
      <c r="HO2" s="230"/>
      <c r="HP2" s="230"/>
      <c r="HQ2" s="230"/>
      <c r="HR2" s="230"/>
      <c r="HS2" s="230"/>
      <c r="HT2" s="230"/>
      <c r="HU2" s="230"/>
      <c r="HV2" s="230"/>
      <c r="HW2" s="230"/>
      <c r="HX2" s="230"/>
      <c r="HY2" s="230"/>
      <c r="HZ2" s="230"/>
      <c r="IA2" s="230"/>
      <c r="IB2" s="230"/>
      <c r="IC2" s="230"/>
      <c r="ID2" s="230"/>
      <c r="IE2" s="230"/>
      <c r="IF2" s="230"/>
      <c r="IG2" s="230"/>
      <c r="IH2" s="230"/>
      <c r="II2" s="230"/>
      <c r="IJ2" s="230"/>
      <c r="IK2" s="230"/>
      <c r="IL2" s="230"/>
      <c r="IM2" s="230"/>
      <c r="IN2" s="230"/>
      <c r="IO2" s="230"/>
      <c r="IP2" s="230"/>
      <c r="IQ2" s="230"/>
      <c r="IR2" s="230"/>
      <c r="IS2" s="230"/>
      <c r="IT2" s="230"/>
      <c r="IU2" s="230"/>
    </row>
    <row r="3" spans="1:255" s="190" customFormat="1" ht="24.75" customHeight="1">
      <c r="A3" s="196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3" t="s">
        <v>1</v>
      </c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  <c r="DV3" s="230"/>
      <c r="DW3" s="230"/>
      <c r="DX3" s="230"/>
      <c r="DY3" s="230"/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230"/>
      <c r="FG3" s="230"/>
      <c r="FH3" s="230"/>
      <c r="FI3" s="230"/>
      <c r="FJ3" s="230"/>
      <c r="FK3" s="230"/>
      <c r="FL3" s="230"/>
      <c r="FM3" s="230"/>
      <c r="FN3" s="230"/>
      <c r="FO3" s="230"/>
      <c r="FP3" s="230"/>
      <c r="FQ3" s="230"/>
      <c r="FR3" s="230"/>
      <c r="FS3" s="230"/>
      <c r="FT3" s="230"/>
      <c r="FU3" s="230"/>
      <c r="FV3" s="230"/>
      <c r="FW3" s="230"/>
      <c r="FX3" s="230"/>
      <c r="FY3" s="230"/>
      <c r="FZ3" s="230"/>
      <c r="GA3" s="230"/>
      <c r="GB3" s="230"/>
      <c r="GC3" s="230"/>
      <c r="GD3" s="230"/>
      <c r="GE3" s="230"/>
      <c r="GF3" s="230"/>
      <c r="GG3" s="230"/>
      <c r="GH3" s="230"/>
      <c r="GI3" s="230"/>
      <c r="GJ3" s="230"/>
      <c r="GK3" s="230"/>
      <c r="GL3" s="230"/>
      <c r="GM3" s="230"/>
      <c r="GN3" s="230"/>
      <c r="GO3" s="230"/>
      <c r="GP3" s="230"/>
      <c r="GQ3" s="230"/>
      <c r="GR3" s="230"/>
      <c r="GS3" s="230"/>
      <c r="GT3" s="230"/>
      <c r="GU3" s="230"/>
      <c r="GV3" s="230"/>
      <c r="GW3" s="230"/>
      <c r="GX3" s="230"/>
      <c r="GY3" s="230"/>
      <c r="GZ3" s="230"/>
      <c r="HA3" s="230"/>
      <c r="HB3" s="230"/>
      <c r="HC3" s="230"/>
      <c r="HD3" s="230"/>
      <c r="HE3" s="230"/>
      <c r="HF3" s="230"/>
      <c r="HG3" s="230"/>
      <c r="HH3" s="230"/>
      <c r="HI3" s="230"/>
      <c r="HJ3" s="230"/>
      <c r="HK3" s="230"/>
      <c r="HL3" s="230"/>
      <c r="HM3" s="230"/>
      <c r="HN3" s="230"/>
      <c r="HO3" s="230"/>
      <c r="HP3" s="230"/>
      <c r="HQ3" s="230"/>
      <c r="HR3" s="230"/>
      <c r="HS3" s="230"/>
      <c r="HT3" s="230"/>
      <c r="HU3" s="230"/>
      <c r="HV3" s="230"/>
      <c r="HW3" s="230"/>
      <c r="HX3" s="230"/>
      <c r="HY3" s="230"/>
      <c r="HZ3" s="230"/>
      <c r="IA3" s="230"/>
      <c r="IB3" s="230"/>
      <c r="IC3" s="230"/>
      <c r="ID3" s="230"/>
      <c r="IE3" s="230"/>
      <c r="IF3" s="230"/>
      <c r="IG3" s="230"/>
      <c r="IH3" s="230"/>
      <c r="II3" s="230"/>
      <c r="IJ3" s="230"/>
      <c r="IK3" s="230"/>
      <c r="IL3" s="230"/>
      <c r="IM3" s="230"/>
      <c r="IN3" s="230"/>
      <c r="IO3" s="230"/>
      <c r="IP3" s="230"/>
      <c r="IQ3" s="230"/>
      <c r="IR3" s="230"/>
      <c r="IS3" s="230"/>
      <c r="IT3" s="230"/>
      <c r="IU3" s="230"/>
    </row>
    <row r="4" spans="1:255" s="190" customFormat="1" ht="24.75" customHeight="1">
      <c r="A4" s="197" t="s">
        <v>2</v>
      </c>
      <c r="B4" s="197"/>
      <c r="C4" s="197" t="s">
        <v>3</v>
      </c>
      <c r="D4" s="198"/>
      <c r="E4" s="198"/>
      <c r="F4" s="198"/>
      <c r="G4" s="197"/>
      <c r="H4" s="197"/>
      <c r="I4" s="197"/>
      <c r="J4" s="197"/>
      <c r="K4" s="197"/>
      <c r="L4" s="227"/>
      <c r="M4" s="227"/>
      <c r="N4" s="227"/>
      <c r="O4" s="227"/>
      <c r="P4" s="227"/>
      <c r="Q4" s="227"/>
      <c r="R4" s="227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0"/>
      <c r="DW4" s="230"/>
      <c r="DX4" s="230"/>
      <c r="DY4" s="230"/>
      <c r="DZ4" s="230"/>
      <c r="EA4" s="230"/>
      <c r="EB4" s="230"/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230"/>
      <c r="FG4" s="230"/>
      <c r="FH4" s="230"/>
      <c r="FI4" s="230"/>
      <c r="FJ4" s="230"/>
      <c r="FK4" s="230"/>
      <c r="FL4" s="230"/>
      <c r="FM4" s="230"/>
      <c r="FN4" s="230"/>
      <c r="FO4" s="230"/>
      <c r="FP4" s="230"/>
      <c r="FQ4" s="230"/>
      <c r="FR4" s="230"/>
      <c r="FS4" s="230"/>
      <c r="FT4" s="230"/>
      <c r="FU4" s="230"/>
      <c r="FV4" s="230"/>
      <c r="FW4" s="230"/>
      <c r="FX4" s="230"/>
      <c r="FY4" s="230"/>
      <c r="FZ4" s="230"/>
      <c r="GA4" s="230"/>
      <c r="GB4" s="230"/>
      <c r="GC4" s="230"/>
      <c r="GD4" s="230"/>
      <c r="GE4" s="230"/>
      <c r="GF4" s="230"/>
      <c r="GG4" s="230"/>
      <c r="GH4" s="230"/>
      <c r="GI4" s="230"/>
      <c r="GJ4" s="230"/>
      <c r="GK4" s="230"/>
      <c r="GL4" s="230"/>
      <c r="GM4" s="230"/>
      <c r="GN4" s="230"/>
      <c r="GO4" s="230"/>
      <c r="GP4" s="230"/>
      <c r="GQ4" s="230"/>
      <c r="GR4" s="230"/>
      <c r="GS4" s="230"/>
      <c r="GT4" s="230"/>
      <c r="GU4" s="230"/>
      <c r="GV4" s="230"/>
      <c r="GW4" s="230"/>
      <c r="GX4" s="230"/>
      <c r="GY4" s="230"/>
      <c r="GZ4" s="230"/>
      <c r="HA4" s="230"/>
      <c r="HB4" s="230"/>
      <c r="HC4" s="230"/>
      <c r="HD4" s="230"/>
      <c r="HE4" s="230"/>
      <c r="HF4" s="230"/>
      <c r="HG4" s="230"/>
      <c r="HH4" s="230"/>
      <c r="HI4" s="230"/>
      <c r="HJ4" s="230"/>
      <c r="HK4" s="230"/>
      <c r="HL4" s="230"/>
      <c r="HM4" s="230"/>
      <c r="HN4" s="230"/>
      <c r="HO4" s="230"/>
      <c r="HP4" s="230"/>
      <c r="HQ4" s="230"/>
      <c r="HR4" s="230"/>
      <c r="HS4" s="230"/>
      <c r="HT4" s="230"/>
      <c r="HU4" s="230"/>
      <c r="HV4" s="230"/>
      <c r="HW4" s="230"/>
      <c r="HX4" s="230"/>
      <c r="HY4" s="230"/>
      <c r="HZ4" s="230"/>
      <c r="IA4" s="230"/>
      <c r="IB4" s="230"/>
      <c r="IC4" s="230"/>
      <c r="ID4" s="230"/>
      <c r="IE4" s="230"/>
      <c r="IF4" s="230"/>
      <c r="IG4" s="230"/>
      <c r="IH4" s="230"/>
      <c r="II4" s="230"/>
      <c r="IJ4" s="230"/>
      <c r="IK4" s="230"/>
      <c r="IL4" s="230"/>
      <c r="IM4" s="230"/>
      <c r="IN4" s="230"/>
      <c r="IO4" s="230"/>
      <c r="IP4" s="230"/>
      <c r="IQ4" s="230"/>
      <c r="IR4" s="230"/>
      <c r="IS4" s="230"/>
      <c r="IT4" s="230"/>
      <c r="IU4" s="230"/>
    </row>
    <row r="5" spans="1:255" s="190" customFormat="1" ht="24.75" customHeight="1">
      <c r="A5" s="199" t="s">
        <v>4</v>
      </c>
      <c r="B5" s="199" t="s">
        <v>5</v>
      </c>
      <c r="C5" s="199" t="s">
        <v>6</v>
      </c>
      <c r="D5" s="200" t="s">
        <v>7</v>
      </c>
      <c r="E5" s="201" t="s">
        <v>8</v>
      </c>
      <c r="F5" s="202" t="s">
        <v>9</v>
      </c>
      <c r="G5" s="203" t="s">
        <v>10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  <c r="DV5" s="230"/>
      <c r="DW5" s="230"/>
      <c r="DX5" s="230"/>
      <c r="DY5" s="230"/>
      <c r="DZ5" s="230"/>
      <c r="EA5" s="230"/>
      <c r="EB5" s="230"/>
      <c r="EC5" s="230"/>
      <c r="ED5" s="230"/>
      <c r="EE5" s="230"/>
      <c r="EF5" s="230"/>
      <c r="EG5" s="230"/>
      <c r="EH5" s="230"/>
      <c r="EI5" s="230"/>
      <c r="EJ5" s="230"/>
      <c r="EK5" s="230"/>
      <c r="EL5" s="230"/>
      <c r="EM5" s="230"/>
      <c r="EN5" s="230"/>
      <c r="EO5" s="230"/>
      <c r="EP5" s="230"/>
      <c r="EQ5" s="230"/>
      <c r="ER5" s="230"/>
      <c r="ES5" s="230"/>
      <c r="ET5" s="230"/>
      <c r="EU5" s="230"/>
      <c r="EV5" s="230"/>
      <c r="EW5" s="230"/>
      <c r="EX5" s="230"/>
      <c r="EY5" s="230"/>
      <c r="EZ5" s="230"/>
      <c r="FA5" s="230"/>
      <c r="FB5" s="230"/>
      <c r="FC5" s="230"/>
      <c r="FD5" s="230"/>
      <c r="FE5" s="230"/>
      <c r="FF5" s="230"/>
      <c r="FG5" s="230"/>
      <c r="FH5" s="230"/>
      <c r="FI5" s="230"/>
      <c r="FJ5" s="230"/>
      <c r="FK5" s="230"/>
      <c r="FL5" s="230"/>
      <c r="FM5" s="230"/>
      <c r="FN5" s="230"/>
      <c r="FO5" s="230"/>
      <c r="FP5" s="230"/>
      <c r="FQ5" s="230"/>
      <c r="FR5" s="230"/>
      <c r="FS5" s="230"/>
      <c r="FT5" s="230"/>
      <c r="FU5" s="230"/>
      <c r="FV5" s="230"/>
      <c r="FW5" s="230"/>
      <c r="FX5" s="230"/>
      <c r="FY5" s="230"/>
      <c r="FZ5" s="230"/>
      <c r="GA5" s="230"/>
      <c r="GB5" s="230"/>
      <c r="GC5" s="230"/>
      <c r="GD5" s="230"/>
      <c r="GE5" s="230"/>
      <c r="GF5" s="230"/>
      <c r="GG5" s="230"/>
      <c r="GH5" s="230"/>
      <c r="GI5" s="230"/>
      <c r="GJ5" s="230"/>
      <c r="GK5" s="230"/>
      <c r="GL5" s="230"/>
      <c r="GM5" s="230"/>
      <c r="GN5" s="230"/>
      <c r="GO5" s="230"/>
      <c r="GP5" s="230"/>
      <c r="GQ5" s="230"/>
      <c r="GR5" s="230"/>
      <c r="GS5" s="230"/>
      <c r="GT5" s="230"/>
      <c r="GU5" s="230"/>
      <c r="GV5" s="230"/>
      <c r="GW5" s="230"/>
      <c r="GX5" s="230"/>
      <c r="GY5" s="230"/>
      <c r="GZ5" s="230"/>
      <c r="HA5" s="230"/>
      <c r="HB5" s="230"/>
      <c r="HC5" s="230"/>
      <c r="HD5" s="230"/>
      <c r="HE5" s="230"/>
      <c r="HF5" s="230"/>
      <c r="HG5" s="230"/>
      <c r="HH5" s="230"/>
      <c r="HI5" s="230"/>
      <c r="HJ5" s="230"/>
      <c r="HK5" s="230"/>
      <c r="HL5" s="230"/>
      <c r="HM5" s="230"/>
      <c r="HN5" s="230"/>
      <c r="HO5" s="230"/>
      <c r="HP5" s="230"/>
      <c r="HQ5" s="230"/>
      <c r="HR5" s="230"/>
      <c r="HS5" s="230"/>
      <c r="HT5" s="230"/>
      <c r="HU5" s="230"/>
      <c r="HV5" s="230"/>
      <c r="HW5" s="230"/>
      <c r="HX5" s="230"/>
      <c r="HY5" s="230"/>
      <c r="HZ5" s="230"/>
      <c r="IA5" s="230"/>
      <c r="IB5" s="230"/>
      <c r="IC5" s="230"/>
      <c r="ID5" s="230"/>
      <c r="IE5" s="230"/>
      <c r="IF5" s="230"/>
      <c r="IG5" s="230"/>
      <c r="IH5" s="230"/>
      <c r="II5" s="230"/>
      <c r="IJ5" s="230"/>
      <c r="IK5" s="230"/>
      <c r="IL5" s="230"/>
      <c r="IM5" s="230"/>
      <c r="IN5" s="230"/>
      <c r="IO5" s="230"/>
      <c r="IP5" s="230"/>
      <c r="IQ5" s="230"/>
      <c r="IR5" s="230"/>
      <c r="IS5" s="230"/>
      <c r="IT5" s="230"/>
      <c r="IU5" s="230"/>
    </row>
    <row r="6" spans="1:255" s="190" customFormat="1" ht="41.25" customHeight="1">
      <c r="A6" s="199"/>
      <c r="B6" s="205"/>
      <c r="C6" s="199"/>
      <c r="D6" s="200"/>
      <c r="E6" s="206"/>
      <c r="F6" s="200"/>
      <c r="G6" s="207" t="s">
        <v>11</v>
      </c>
      <c r="H6" s="208" t="s">
        <v>12</v>
      </c>
      <c r="I6" s="228" t="s">
        <v>13</v>
      </c>
      <c r="J6" s="228" t="s">
        <v>14</v>
      </c>
      <c r="K6" s="228" t="s">
        <v>15</v>
      </c>
      <c r="L6" s="229" t="s">
        <v>16</v>
      </c>
      <c r="M6" s="228" t="s">
        <v>17</v>
      </c>
      <c r="N6" s="228" t="s">
        <v>18</v>
      </c>
      <c r="O6" s="228" t="s">
        <v>19</v>
      </c>
      <c r="P6" s="228" t="s">
        <v>20</v>
      </c>
      <c r="Q6" s="228" t="s">
        <v>21</v>
      </c>
      <c r="R6" s="231" t="s">
        <v>22</v>
      </c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0"/>
      <c r="FS6" s="230"/>
      <c r="FT6" s="230"/>
      <c r="FU6" s="230"/>
      <c r="FV6" s="230"/>
      <c r="FW6" s="230"/>
      <c r="FX6" s="230"/>
      <c r="FY6" s="230"/>
      <c r="FZ6" s="230"/>
      <c r="GA6" s="230"/>
      <c r="GB6" s="230"/>
      <c r="GC6" s="230"/>
      <c r="GD6" s="230"/>
      <c r="GE6" s="230"/>
      <c r="GF6" s="230"/>
      <c r="GG6" s="230"/>
      <c r="GH6" s="230"/>
      <c r="GI6" s="230"/>
      <c r="GJ6" s="230"/>
      <c r="GK6" s="230"/>
      <c r="GL6" s="230"/>
      <c r="GM6" s="230"/>
      <c r="GN6" s="230"/>
      <c r="GO6" s="230"/>
      <c r="GP6" s="230"/>
      <c r="GQ6" s="230"/>
      <c r="GR6" s="230"/>
      <c r="GS6" s="230"/>
      <c r="GT6" s="230"/>
      <c r="GU6" s="230"/>
      <c r="GV6" s="230"/>
      <c r="GW6" s="230"/>
      <c r="GX6" s="230"/>
      <c r="GY6" s="230"/>
      <c r="GZ6" s="230"/>
      <c r="HA6" s="230"/>
      <c r="HB6" s="230"/>
      <c r="HC6" s="230"/>
      <c r="HD6" s="230"/>
      <c r="HE6" s="230"/>
      <c r="HF6" s="230"/>
      <c r="HG6" s="230"/>
      <c r="HH6" s="230"/>
      <c r="HI6" s="230"/>
      <c r="HJ6" s="230"/>
      <c r="HK6" s="230"/>
      <c r="HL6" s="230"/>
      <c r="HM6" s="230"/>
      <c r="HN6" s="230"/>
      <c r="HO6" s="230"/>
      <c r="HP6" s="230"/>
      <c r="HQ6" s="230"/>
      <c r="HR6" s="230"/>
      <c r="HS6" s="230"/>
      <c r="HT6" s="230"/>
      <c r="HU6" s="230"/>
      <c r="HV6" s="230"/>
      <c r="HW6" s="230"/>
      <c r="HX6" s="230"/>
      <c r="HY6" s="230"/>
      <c r="HZ6" s="230"/>
      <c r="IA6" s="230"/>
      <c r="IB6" s="230"/>
      <c r="IC6" s="230"/>
      <c r="ID6" s="230"/>
      <c r="IE6" s="230"/>
      <c r="IF6" s="230"/>
      <c r="IG6" s="230"/>
      <c r="IH6" s="230"/>
      <c r="II6" s="230"/>
      <c r="IJ6" s="230"/>
      <c r="IK6" s="230"/>
      <c r="IL6" s="230"/>
      <c r="IM6" s="230"/>
      <c r="IN6" s="230"/>
      <c r="IO6" s="230"/>
      <c r="IP6" s="230"/>
      <c r="IQ6" s="230"/>
      <c r="IR6" s="230"/>
      <c r="IS6" s="230"/>
      <c r="IT6" s="230"/>
      <c r="IU6" s="230"/>
    </row>
    <row r="7" spans="1:255" s="191" customFormat="1" ht="24.75" customHeight="1">
      <c r="A7" s="209" t="s">
        <v>23</v>
      </c>
      <c r="B7" s="210">
        <f>D7+D11</f>
        <v>242.5</v>
      </c>
      <c r="C7" s="211" t="s">
        <v>24</v>
      </c>
      <c r="D7" s="210">
        <f>D8+D9+D10</f>
        <v>229.5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/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32"/>
      <c r="GD7" s="232"/>
      <c r="GE7" s="232"/>
      <c r="GF7" s="232"/>
      <c r="GG7" s="232"/>
      <c r="GH7" s="232"/>
      <c r="GI7" s="232"/>
      <c r="GJ7" s="232"/>
      <c r="GK7" s="232"/>
      <c r="GL7" s="232"/>
      <c r="GM7" s="232"/>
      <c r="GN7" s="232"/>
      <c r="GO7" s="232"/>
      <c r="GP7" s="232"/>
      <c r="GQ7" s="232"/>
      <c r="GR7" s="232"/>
      <c r="GS7" s="232"/>
      <c r="GT7" s="232"/>
      <c r="GU7" s="232"/>
      <c r="GV7" s="232"/>
      <c r="GW7" s="232"/>
      <c r="GX7" s="232"/>
      <c r="GY7" s="232"/>
      <c r="GZ7" s="232"/>
      <c r="HA7" s="232"/>
      <c r="HB7" s="232"/>
      <c r="HC7" s="232"/>
      <c r="HD7" s="232"/>
      <c r="HE7" s="232"/>
      <c r="HF7" s="232"/>
      <c r="HG7" s="232"/>
      <c r="HH7" s="232"/>
      <c r="HI7" s="232"/>
      <c r="HJ7" s="232"/>
      <c r="HK7" s="232"/>
      <c r="HL7" s="232"/>
      <c r="HM7" s="232"/>
      <c r="HN7" s="232"/>
      <c r="HO7" s="232"/>
      <c r="HP7" s="232"/>
      <c r="HQ7" s="232"/>
      <c r="HR7" s="232"/>
      <c r="HS7" s="232"/>
      <c r="HT7" s="232"/>
      <c r="HU7" s="232"/>
      <c r="HV7" s="232"/>
      <c r="HW7" s="232"/>
      <c r="HX7" s="232"/>
      <c r="HY7" s="232"/>
      <c r="HZ7" s="232"/>
      <c r="IA7" s="232"/>
      <c r="IB7" s="232"/>
      <c r="IC7" s="232"/>
      <c r="ID7" s="232"/>
      <c r="IE7" s="232"/>
      <c r="IF7" s="232"/>
      <c r="IG7" s="232"/>
      <c r="IH7" s="232"/>
      <c r="II7" s="232"/>
      <c r="IJ7" s="232"/>
      <c r="IK7" s="232"/>
      <c r="IL7" s="232"/>
      <c r="IM7" s="232"/>
      <c r="IN7" s="232"/>
      <c r="IO7" s="232"/>
      <c r="IP7" s="232"/>
      <c r="IQ7" s="232"/>
      <c r="IR7" s="232"/>
      <c r="IS7" s="232"/>
      <c r="IT7" s="232"/>
      <c r="IU7" s="232"/>
    </row>
    <row r="8" spans="1:255" s="191" customFormat="1" ht="24.75" customHeight="1">
      <c r="A8" s="209" t="s">
        <v>25</v>
      </c>
      <c r="B8" s="210"/>
      <c r="C8" s="212" t="s">
        <v>26</v>
      </c>
      <c r="D8" s="210">
        <f aca="true" t="shared" si="0" ref="D8:D10">G8</f>
        <v>209.5</v>
      </c>
      <c r="E8" s="210"/>
      <c r="F8" s="210"/>
      <c r="G8" s="210">
        <f aca="true" t="shared" si="1" ref="G8:G10">SUM(H8:R8)</f>
        <v>209.5</v>
      </c>
      <c r="H8" s="210">
        <v>209.5</v>
      </c>
      <c r="I8" s="210"/>
      <c r="J8" s="210"/>
      <c r="K8" s="210"/>
      <c r="L8" s="210"/>
      <c r="M8" s="210"/>
      <c r="N8" s="210"/>
      <c r="O8" s="210"/>
      <c r="P8" s="210"/>
      <c r="Q8" s="210"/>
      <c r="R8" s="210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2"/>
      <c r="FG8" s="232"/>
      <c r="FH8" s="232"/>
      <c r="FI8" s="232"/>
      <c r="FJ8" s="232"/>
      <c r="FK8" s="232"/>
      <c r="FL8" s="232"/>
      <c r="FM8" s="232"/>
      <c r="FN8" s="232"/>
      <c r="FO8" s="232"/>
      <c r="FP8" s="232"/>
      <c r="FQ8" s="232"/>
      <c r="FR8" s="232"/>
      <c r="FS8" s="232"/>
      <c r="FT8" s="232"/>
      <c r="FU8" s="232"/>
      <c r="FV8" s="232"/>
      <c r="FW8" s="232"/>
      <c r="FX8" s="232"/>
      <c r="FY8" s="232"/>
      <c r="FZ8" s="232"/>
      <c r="GA8" s="232"/>
      <c r="GB8" s="232"/>
      <c r="GC8" s="232"/>
      <c r="GD8" s="232"/>
      <c r="GE8" s="232"/>
      <c r="GF8" s="232"/>
      <c r="GG8" s="232"/>
      <c r="GH8" s="232"/>
      <c r="GI8" s="232"/>
      <c r="GJ8" s="232"/>
      <c r="GK8" s="232"/>
      <c r="GL8" s="232"/>
      <c r="GM8" s="232"/>
      <c r="GN8" s="232"/>
      <c r="GO8" s="232"/>
      <c r="GP8" s="232"/>
      <c r="GQ8" s="232"/>
      <c r="GR8" s="232"/>
      <c r="GS8" s="232"/>
      <c r="GT8" s="232"/>
      <c r="GU8" s="232"/>
      <c r="GV8" s="232"/>
      <c r="GW8" s="232"/>
      <c r="GX8" s="232"/>
      <c r="GY8" s="232"/>
      <c r="GZ8" s="232"/>
      <c r="HA8" s="232"/>
      <c r="HB8" s="232"/>
      <c r="HC8" s="232"/>
      <c r="HD8" s="232"/>
      <c r="HE8" s="232"/>
      <c r="HF8" s="232"/>
      <c r="HG8" s="232"/>
      <c r="HH8" s="232"/>
      <c r="HI8" s="232"/>
      <c r="HJ8" s="232"/>
      <c r="HK8" s="232"/>
      <c r="HL8" s="232"/>
      <c r="HM8" s="232"/>
      <c r="HN8" s="232"/>
      <c r="HO8" s="232"/>
      <c r="HP8" s="232"/>
      <c r="HQ8" s="232"/>
      <c r="HR8" s="232"/>
      <c r="HS8" s="232"/>
      <c r="HT8" s="232"/>
      <c r="HU8" s="232"/>
      <c r="HV8" s="232"/>
      <c r="HW8" s="232"/>
      <c r="HX8" s="232"/>
      <c r="HY8" s="232"/>
      <c r="HZ8" s="232"/>
      <c r="IA8" s="232"/>
      <c r="IB8" s="232"/>
      <c r="IC8" s="232"/>
      <c r="ID8" s="232"/>
      <c r="IE8" s="232"/>
      <c r="IF8" s="232"/>
      <c r="IG8" s="232"/>
      <c r="IH8" s="232"/>
      <c r="II8" s="232"/>
      <c r="IJ8" s="232"/>
      <c r="IK8" s="232"/>
      <c r="IL8" s="232"/>
      <c r="IM8" s="232"/>
      <c r="IN8" s="232"/>
      <c r="IO8" s="232"/>
      <c r="IP8" s="232"/>
      <c r="IQ8" s="232"/>
      <c r="IR8" s="232"/>
      <c r="IS8" s="232"/>
      <c r="IT8" s="232"/>
      <c r="IU8" s="232"/>
    </row>
    <row r="9" spans="1:255" s="191" customFormat="1" ht="24.75" customHeight="1">
      <c r="A9" s="209" t="s">
        <v>27</v>
      </c>
      <c r="B9" s="210"/>
      <c r="C9" s="213" t="s">
        <v>28</v>
      </c>
      <c r="D9" s="210">
        <f t="shared" si="0"/>
        <v>19.6</v>
      </c>
      <c r="E9" s="210"/>
      <c r="F9" s="210"/>
      <c r="G9" s="210">
        <f t="shared" si="1"/>
        <v>19.6</v>
      </c>
      <c r="H9" s="210">
        <v>19.6</v>
      </c>
      <c r="I9" s="210"/>
      <c r="J9" s="210"/>
      <c r="K9" s="210"/>
      <c r="L9" s="210"/>
      <c r="M9" s="210"/>
      <c r="N9" s="210"/>
      <c r="O9" s="210"/>
      <c r="P9" s="210"/>
      <c r="Q9" s="210"/>
      <c r="R9" s="210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</row>
    <row r="10" spans="1:255" s="191" customFormat="1" ht="24.75" customHeight="1">
      <c r="A10" s="209" t="s">
        <v>29</v>
      </c>
      <c r="B10" s="210"/>
      <c r="C10" s="213" t="s">
        <v>30</v>
      </c>
      <c r="D10" s="210">
        <f t="shared" si="0"/>
        <v>0.4</v>
      </c>
      <c r="E10" s="210"/>
      <c r="F10" s="210"/>
      <c r="G10" s="210">
        <f t="shared" si="1"/>
        <v>0.4</v>
      </c>
      <c r="H10" s="210">
        <v>0.4</v>
      </c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2"/>
      <c r="FL10" s="232"/>
      <c r="FM10" s="232"/>
      <c r="FN10" s="232"/>
      <c r="FO10" s="232"/>
      <c r="FP10" s="232"/>
      <c r="FQ10" s="232"/>
      <c r="FR10" s="232"/>
      <c r="FS10" s="232"/>
      <c r="FT10" s="232"/>
      <c r="FU10" s="232"/>
      <c r="FV10" s="232"/>
      <c r="FW10" s="232"/>
      <c r="FX10" s="232"/>
      <c r="FY10" s="232"/>
      <c r="FZ10" s="232"/>
      <c r="GA10" s="232"/>
      <c r="GB10" s="232"/>
      <c r="GC10" s="232"/>
      <c r="GD10" s="232"/>
      <c r="GE10" s="232"/>
      <c r="GF10" s="232"/>
      <c r="GG10" s="232"/>
      <c r="GH10" s="232"/>
      <c r="GI10" s="232"/>
      <c r="GJ10" s="232"/>
      <c r="GK10" s="232"/>
      <c r="GL10" s="232"/>
      <c r="GM10" s="232"/>
      <c r="GN10" s="232"/>
      <c r="GO10" s="232"/>
      <c r="GP10" s="232"/>
      <c r="GQ10" s="232"/>
      <c r="GR10" s="232"/>
      <c r="GS10" s="232"/>
      <c r="GT10" s="232"/>
      <c r="GU10" s="232"/>
      <c r="GV10" s="232"/>
      <c r="GW10" s="232"/>
      <c r="GX10" s="232"/>
      <c r="GY10" s="232"/>
      <c r="GZ10" s="232"/>
      <c r="HA10" s="232"/>
      <c r="HB10" s="232"/>
      <c r="HC10" s="232"/>
      <c r="HD10" s="232"/>
      <c r="HE10" s="232"/>
      <c r="HF10" s="232"/>
      <c r="HG10" s="232"/>
      <c r="HH10" s="232"/>
      <c r="HI10" s="232"/>
      <c r="HJ10" s="232"/>
      <c r="HK10" s="232"/>
      <c r="HL10" s="232"/>
      <c r="HM10" s="232"/>
      <c r="HN10" s="232"/>
      <c r="HO10" s="232"/>
      <c r="HP10" s="232"/>
      <c r="HQ10" s="232"/>
      <c r="HR10" s="232"/>
      <c r="HS10" s="232"/>
      <c r="HT10" s="232"/>
      <c r="HU10" s="232"/>
      <c r="HV10" s="232"/>
      <c r="HW10" s="232"/>
      <c r="HX10" s="232"/>
      <c r="HY10" s="232"/>
      <c r="HZ10" s="232"/>
      <c r="IA10" s="232"/>
      <c r="IB10" s="232"/>
      <c r="IC10" s="232"/>
      <c r="ID10" s="232"/>
      <c r="IE10" s="232"/>
      <c r="IF10" s="232"/>
      <c r="IG10" s="232"/>
      <c r="IH10" s="232"/>
      <c r="II10" s="232"/>
      <c r="IJ10" s="232"/>
      <c r="IK10" s="232"/>
      <c r="IL10" s="232"/>
      <c r="IM10" s="232"/>
      <c r="IN10" s="232"/>
      <c r="IO10" s="232"/>
      <c r="IP10" s="232"/>
      <c r="IQ10" s="232"/>
      <c r="IR10" s="232"/>
      <c r="IS10" s="232"/>
      <c r="IT10" s="232"/>
      <c r="IU10" s="232"/>
    </row>
    <row r="11" spans="1:255" s="191" customFormat="1" ht="24.75" customHeight="1">
      <c r="A11" s="209" t="s">
        <v>31</v>
      </c>
      <c r="B11" s="210"/>
      <c r="C11" s="213" t="s">
        <v>32</v>
      </c>
      <c r="D11" s="210">
        <f>D12+D13+D14</f>
        <v>13</v>
      </c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2"/>
      <c r="FK11" s="232"/>
      <c r="FL11" s="232"/>
      <c r="FM11" s="232"/>
      <c r="FN11" s="232"/>
      <c r="FO11" s="232"/>
      <c r="FP11" s="232"/>
      <c r="FQ11" s="232"/>
      <c r="FR11" s="232"/>
      <c r="FS11" s="232"/>
      <c r="FT11" s="232"/>
      <c r="FU11" s="232"/>
      <c r="FV11" s="232"/>
      <c r="FW11" s="232"/>
      <c r="FX11" s="232"/>
      <c r="FY11" s="232"/>
      <c r="FZ11" s="232"/>
      <c r="GA11" s="232"/>
      <c r="GB11" s="232"/>
      <c r="GC11" s="232"/>
      <c r="GD11" s="232"/>
      <c r="GE11" s="232"/>
      <c r="GF11" s="232"/>
      <c r="GG11" s="232"/>
      <c r="GH11" s="232"/>
      <c r="GI11" s="232"/>
      <c r="GJ11" s="232"/>
      <c r="GK11" s="232"/>
      <c r="GL11" s="232"/>
      <c r="GM11" s="232"/>
      <c r="GN11" s="232"/>
      <c r="GO11" s="232"/>
      <c r="GP11" s="232"/>
      <c r="GQ11" s="232"/>
      <c r="GR11" s="232"/>
      <c r="GS11" s="232"/>
      <c r="GT11" s="232"/>
      <c r="GU11" s="232"/>
      <c r="GV11" s="232"/>
      <c r="GW11" s="232"/>
      <c r="GX11" s="232"/>
      <c r="GY11" s="232"/>
      <c r="GZ11" s="232"/>
      <c r="HA11" s="232"/>
      <c r="HB11" s="232"/>
      <c r="HC11" s="232"/>
      <c r="HD11" s="232"/>
      <c r="HE11" s="232"/>
      <c r="HF11" s="232"/>
      <c r="HG11" s="232"/>
      <c r="HH11" s="232"/>
      <c r="HI11" s="232"/>
      <c r="HJ11" s="232"/>
      <c r="HK11" s="232"/>
      <c r="HL11" s="232"/>
      <c r="HM11" s="232"/>
      <c r="HN11" s="232"/>
      <c r="HO11" s="232"/>
      <c r="HP11" s="232"/>
      <c r="HQ11" s="232"/>
      <c r="HR11" s="232"/>
      <c r="HS11" s="232"/>
      <c r="HT11" s="232"/>
      <c r="HU11" s="232"/>
      <c r="HV11" s="232"/>
      <c r="HW11" s="232"/>
      <c r="HX11" s="232"/>
      <c r="HY11" s="232"/>
      <c r="HZ11" s="232"/>
      <c r="IA11" s="232"/>
      <c r="IB11" s="232"/>
      <c r="IC11" s="232"/>
      <c r="ID11" s="232"/>
      <c r="IE11" s="232"/>
      <c r="IF11" s="232"/>
      <c r="IG11" s="232"/>
      <c r="IH11" s="232"/>
      <c r="II11" s="232"/>
      <c r="IJ11" s="232"/>
      <c r="IK11" s="232"/>
      <c r="IL11" s="232"/>
      <c r="IM11" s="232"/>
      <c r="IN11" s="232"/>
      <c r="IO11" s="232"/>
      <c r="IP11" s="232"/>
      <c r="IQ11" s="232"/>
      <c r="IR11" s="232"/>
      <c r="IS11" s="232"/>
      <c r="IT11" s="232"/>
      <c r="IU11" s="232"/>
    </row>
    <row r="12" spans="1:255" s="191" customFormat="1" ht="30" customHeight="1">
      <c r="A12" s="209" t="s">
        <v>33</v>
      </c>
      <c r="B12" s="210"/>
      <c r="C12" s="214" t="s">
        <v>34</v>
      </c>
      <c r="D12" s="210"/>
      <c r="E12" s="210"/>
      <c r="F12" s="215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32"/>
      <c r="FL12" s="232"/>
      <c r="FM12" s="232"/>
      <c r="FN12" s="232"/>
      <c r="FO12" s="232"/>
      <c r="FP12" s="232"/>
      <c r="FQ12" s="232"/>
      <c r="FR12" s="232"/>
      <c r="FS12" s="232"/>
      <c r="FT12" s="232"/>
      <c r="FU12" s="232"/>
      <c r="FV12" s="232"/>
      <c r="FW12" s="232"/>
      <c r="FX12" s="232"/>
      <c r="FY12" s="232"/>
      <c r="FZ12" s="232"/>
      <c r="GA12" s="232"/>
      <c r="GB12" s="232"/>
      <c r="GC12" s="232"/>
      <c r="GD12" s="232"/>
      <c r="GE12" s="232"/>
      <c r="GF12" s="232"/>
      <c r="GG12" s="232"/>
      <c r="GH12" s="232"/>
      <c r="GI12" s="232"/>
      <c r="GJ12" s="232"/>
      <c r="GK12" s="232"/>
      <c r="GL12" s="232"/>
      <c r="GM12" s="232"/>
      <c r="GN12" s="232"/>
      <c r="GO12" s="232"/>
      <c r="GP12" s="232"/>
      <c r="GQ12" s="232"/>
      <c r="GR12" s="232"/>
      <c r="GS12" s="232"/>
      <c r="GT12" s="232"/>
      <c r="GU12" s="232"/>
      <c r="GV12" s="232"/>
      <c r="GW12" s="232"/>
      <c r="GX12" s="232"/>
      <c r="GY12" s="232"/>
      <c r="GZ12" s="232"/>
      <c r="HA12" s="232"/>
      <c r="HB12" s="232"/>
      <c r="HC12" s="232"/>
      <c r="HD12" s="232"/>
      <c r="HE12" s="232"/>
      <c r="HF12" s="232"/>
      <c r="HG12" s="232"/>
      <c r="HH12" s="232"/>
      <c r="HI12" s="232"/>
      <c r="HJ12" s="232"/>
      <c r="HK12" s="232"/>
      <c r="HL12" s="232"/>
      <c r="HM12" s="232"/>
      <c r="HN12" s="232"/>
      <c r="HO12" s="232"/>
      <c r="HP12" s="232"/>
      <c r="HQ12" s="232"/>
      <c r="HR12" s="232"/>
      <c r="HS12" s="232"/>
      <c r="HT12" s="232"/>
      <c r="HU12" s="232"/>
      <c r="HV12" s="232"/>
      <c r="HW12" s="232"/>
      <c r="HX12" s="232"/>
      <c r="HY12" s="232"/>
      <c r="HZ12" s="232"/>
      <c r="IA12" s="232"/>
      <c r="IB12" s="232"/>
      <c r="IC12" s="232"/>
      <c r="ID12" s="232"/>
      <c r="IE12" s="232"/>
      <c r="IF12" s="232"/>
      <c r="IG12" s="232"/>
      <c r="IH12" s="232"/>
      <c r="II12" s="232"/>
      <c r="IJ12" s="232"/>
      <c r="IK12" s="232"/>
      <c r="IL12" s="232"/>
      <c r="IM12" s="232"/>
      <c r="IN12" s="232"/>
      <c r="IO12" s="232"/>
      <c r="IP12" s="232"/>
      <c r="IQ12" s="232"/>
      <c r="IR12" s="232"/>
      <c r="IS12" s="232"/>
      <c r="IT12" s="232"/>
      <c r="IU12" s="232"/>
    </row>
    <row r="13" spans="1:255" s="191" customFormat="1" ht="24.75" customHeight="1">
      <c r="A13" s="209" t="s">
        <v>35</v>
      </c>
      <c r="B13" s="210"/>
      <c r="C13" s="216" t="s">
        <v>36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2"/>
      <c r="FL13" s="232"/>
      <c r="FM13" s="232"/>
      <c r="FN13" s="232"/>
      <c r="FO13" s="232"/>
      <c r="FP13" s="232"/>
      <c r="FQ13" s="232"/>
      <c r="FR13" s="232"/>
      <c r="FS13" s="232"/>
      <c r="FT13" s="232"/>
      <c r="FU13" s="232"/>
      <c r="FV13" s="232"/>
      <c r="FW13" s="232"/>
      <c r="FX13" s="232"/>
      <c r="FY13" s="232"/>
      <c r="FZ13" s="232"/>
      <c r="GA13" s="232"/>
      <c r="GB13" s="232"/>
      <c r="GC13" s="232"/>
      <c r="GD13" s="232"/>
      <c r="GE13" s="232"/>
      <c r="GF13" s="232"/>
      <c r="GG13" s="232"/>
      <c r="GH13" s="232"/>
      <c r="GI13" s="232"/>
      <c r="GJ13" s="232"/>
      <c r="GK13" s="232"/>
      <c r="GL13" s="232"/>
      <c r="GM13" s="232"/>
      <c r="GN13" s="232"/>
      <c r="GO13" s="232"/>
      <c r="GP13" s="232"/>
      <c r="GQ13" s="232"/>
      <c r="GR13" s="232"/>
      <c r="GS13" s="232"/>
      <c r="GT13" s="232"/>
      <c r="GU13" s="232"/>
      <c r="GV13" s="232"/>
      <c r="GW13" s="232"/>
      <c r="GX13" s="232"/>
      <c r="GY13" s="232"/>
      <c r="GZ13" s="232"/>
      <c r="HA13" s="232"/>
      <c r="HB13" s="232"/>
      <c r="HC13" s="232"/>
      <c r="HD13" s="232"/>
      <c r="HE13" s="232"/>
      <c r="HF13" s="232"/>
      <c r="HG13" s="232"/>
      <c r="HH13" s="232"/>
      <c r="HI13" s="232"/>
      <c r="HJ13" s="232"/>
      <c r="HK13" s="232"/>
      <c r="HL13" s="232"/>
      <c r="HM13" s="232"/>
      <c r="HN13" s="232"/>
      <c r="HO13" s="232"/>
      <c r="HP13" s="232"/>
      <c r="HQ13" s="232"/>
      <c r="HR13" s="232"/>
      <c r="HS13" s="232"/>
      <c r="HT13" s="232"/>
      <c r="HU13" s="232"/>
      <c r="HV13" s="232"/>
      <c r="HW13" s="232"/>
      <c r="HX13" s="232"/>
      <c r="HY13" s="232"/>
      <c r="HZ13" s="232"/>
      <c r="IA13" s="232"/>
      <c r="IB13" s="232"/>
      <c r="IC13" s="232"/>
      <c r="ID13" s="232"/>
      <c r="IE13" s="232"/>
      <c r="IF13" s="232"/>
      <c r="IG13" s="232"/>
      <c r="IH13" s="232"/>
      <c r="II13" s="232"/>
      <c r="IJ13" s="232"/>
      <c r="IK13" s="232"/>
      <c r="IL13" s="232"/>
      <c r="IM13" s="232"/>
      <c r="IN13" s="232"/>
      <c r="IO13" s="232"/>
      <c r="IP13" s="232"/>
      <c r="IQ13" s="232"/>
      <c r="IR13" s="232"/>
      <c r="IS13" s="232"/>
      <c r="IT13" s="232"/>
      <c r="IU13" s="232"/>
    </row>
    <row r="14" spans="1:255" s="191" customFormat="1" ht="28.5" customHeight="1">
      <c r="A14" s="209" t="s">
        <v>37</v>
      </c>
      <c r="B14" s="210"/>
      <c r="C14" s="216" t="s">
        <v>38</v>
      </c>
      <c r="D14" s="210">
        <f>G14</f>
        <v>13</v>
      </c>
      <c r="E14" s="210"/>
      <c r="F14" s="210"/>
      <c r="G14" s="210">
        <f>SUM(H14:R14)</f>
        <v>13</v>
      </c>
      <c r="H14" s="210">
        <v>13</v>
      </c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2"/>
      <c r="FK14" s="232"/>
      <c r="FL14" s="232"/>
      <c r="FM14" s="232"/>
      <c r="FN14" s="232"/>
      <c r="FO14" s="232"/>
      <c r="FP14" s="232"/>
      <c r="FQ14" s="232"/>
      <c r="FR14" s="232"/>
      <c r="FS14" s="232"/>
      <c r="FT14" s="232"/>
      <c r="FU14" s="232"/>
      <c r="FV14" s="232"/>
      <c r="FW14" s="232"/>
      <c r="FX14" s="232"/>
      <c r="FY14" s="232"/>
      <c r="FZ14" s="232"/>
      <c r="GA14" s="232"/>
      <c r="GB14" s="232"/>
      <c r="GC14" s="232"/>
      <c r="GD14" s="232"/>
      <c r="GE14" s="232"/>
      <c r="GF14" s="232"/>
      <c r="GG14" s="232"/>
      <c r="GH14" s="232"/>
      <c r="GI14" s="232"/>
      <c r="GJ14" s="232"/>
      <c r="GK14" s="232"/>
      <c r="GL14" s="232"/>
      <c r="GM14" s="232"/>
      <c r="GN14" s="232"/>
      <c r="GO14" s="232"/>
      <c r="GP14" s="232"/>
      <c r="GQ14" s="232"/>
      <c r="GR14" s="232"/>
      <c r="GS14" s="232"/>
      <c r="GT14" s="232"/>
      <c r="GU14" s="232"/>
      <c r="GV14" s="232"/>
      <c r="GW14" s="232"/>
      <c r="GX14" s="232"/>
      <c r="GY14" s="232"/>
      <c r="GZ14" s="232"/>
      <c r="HA14" s="232"/>
      <c r="HB14" s="232"/>
      <c r="HC14" s="232"/>
      <c r="HD14" s="232"/>
      <c r="HE14" s="232"/>
      <c r="HF14" s="232"/>
      <c r="HG14" s="232"/>
      <c r="HH14" s="232"/>
      <c r="HI14" s="232"/>
      <c r="HJ14" s="232"/>
      <c r="HK14" s="232"/>
      <c r="HL14" s="232"/>
      <c r="HM14" s="232"/>
      <c r="HN14" s="232"/>
      <c r="HO14" s="232"/>
      <c r="HP14" s="232"/>
      <c r="HQ14" s="232"/>
      <c r="HR14" s="232"/>
      <c r="HS14" s="232"/>
      <c r="HT14" s="232"/>
      <c r="HU14" s="232"/>
      <c r="HV14" s="232"/>
      <c r="HW14" s="232"/>
      <c r="HX14" s="232"/>
      <c r="HY14" s="232"/>
      <c r="HZ14" s="232"/>
      <c r="IA14" s="232"/>
      <c r="IB14" s="232"/>
      <c r="IC14" s="232"/>
      <c r="ID14" s="232"/>
      <c r="IE14" s="232"/>
      <c r="IF14" s="232"/>
      <c r="IG14" s="232"/>
      <c r="IH14" s="232"/>
      <c r="II14" s="232"/>
      <c r="IJ14" s="232"/>
      <c r="IK14" s="232"/>
      <c r="IL14" s="232"/>
      <c r="IM14" s="232"/>
      <c r="IN14" s="232"/>
      <c r="IO14" s="232"/>
      <c r="IP14" s="232"/>
      <c r="IQ14" s="232"/>
      <c r="IR14" s="232"/>
      <c r="IS14" s="232"/>
      <c r="IT14" s="232"/>
      <c r="IU14" s="232"/>
    </row>
    <row r="15" spans="1:255" s="191" customFormat="1" ht="24.75" customHeight="1">
      <c r="A15" s="217" t="s">
        <v>39</v>
      </c>
      <c r="B15" s="210"/>
      <c r="C15" s="216" t="s">
        <v>40</v>
      </c>
      <c r="D15" s="210"/>
      <c r="E15" s="210"/>
      <c r="F15" s="210"/>
      <c r="G15" s="210">
        <v>0</v>
      </c>
      <c r="H15" s="210">
        <v>0</v>
      </c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2"/>
      <c r="FK15" s="232"/>
      <c r="FL15" s="232"/>
      <c r="FM15" s="232"/>
      <c r="FN15" s="232"/>
      <c r="FO15" s="232"/>
      <c r="FP15" s="232"/>
      <c r="FQ15" s="232"/>
      <c r="FR15" s="232"/>
      <c r="FS15" s="232"/>
      <c r="FT15" s="232"/>
      <c r="FU15" s="232"/>
      <c r="FV15" s="232"/>
      <c r="FW15" s="232"/>
      <c r="FX15" s="232"/>
      <c r="FY15" s="232"/>
      <c r="FZ15" s="232"/>
      <c r="GA15" s="232"/>
      <c r="GB15" s="232"/>
      <c r="GC15" s="232"/>
      <c r="GD15" s="232"/>
      <c r="GE15" s="232"/>
      <c r="GF15" s="232"/>
      <c r="GG15" s="232"/>
      <c r="GH15" s="232"/>
      <c r="GI15" s="232"/>
      <c r="GJ15" s="232"/>
      <c r="GK15" s="232"/>
      <c r="GL15" s="232"/>
      <c r="GM15" s="232"/>
      <c r="GN15" s="232"/>
      <c r="GO15" s="232"/>
      <c r="GP15" s="232"/>
      <c r="GQ15" s="232"/>
      <c r="GR15" s="232"/>
      <c r="GS15" s="232"/>
      <c r="GT15" s="232"/>
      <c r="GU15" s="232"/>
      <c r="GV15" s="232"/>
      <c r="GW15" s="232"/>
      <c r="GX15" s="232"/>
      <c r="GY15" s="232"/>
      <c r="GZ15" s="232"/>
      <c r="HA15" s="232"/>
      <c r="HB15" s="232"/>
      <c r="HC15" s="232"/>
      <c r="HD15" s="232"/>
      <c r="HE15" s="232"/>
      <c r="HF15" s="232"/>
      <c r="HG15" s="232"/>
      <c r="HH15" s="232"/>
      <c r="HI15" s="232"/>
      <c r="HJ15" s="232"/>
      <c r="HK15" s="232"/>
      <c r="HL15" s="232"/>
      <c r="HM15" s="232"/>
      <c r="HN15" s="232"/>
      <c r="HO15" s="232"/>
      <c r="HP15" s="232"/>
      <c r="HQ15" s="232"/>
      <c r="HR15" s="232"/>
      <c r="HS15" s="232"/>
      <c r="HT15" s="232"/>
      <c r="HU15" s="232"/>
      <c r="HV15" s="232"/>
      <c r="HW15" s="232"/>
      <c r="HX15" s="232"/>
      <c r="HY15" s="232"/>
      <c r="HZ15" s="232"/>
      <c r="IA15" s="232"/>
      <c r="IB15" s="232"/>
      <c r="IC15" s="232"/>
      <c r="ID15" s="232"/>
      <c r="IE15" s="232"/>
      <c r="IF15" s="232"/>
      <c r="IG15" s="232"/>
      <c r="IH15" s="232"/>
      <c r="II15" s="232"/>
      <c r="IJ15" s="232"/>
      <c r="IK15" s="232"/>
      <c r="IL15" s="232"/>
      <c r="IM15" s="232"/>
      <c r="IN15" s="232"/>
      <c r="IO15" s="232"/>
      <c r="IP15" s="232"/>
      <c r="IQ15" s="232"/>
      <c r="IR15" s="232"/>
      <c r="IS15" s="232"/>
      <c r="IT15" s="232"/>
      <c r="IU15" s="232"/>
    </row>
    <row r="16" spans="1:255" s="191" customFormat="1" ht="24.75" customHeight="1">
      <c r="A16" s="218" t="s">
        <v>41</v>
      </c>
      <c r="B16" s="219"/>
      <c r="C16" s="220" t="s">
        <v>42</v>
      </c>
      <c r="D16" s="210">
        <f aca="true" t="shared" si="2" ref="D16:D20">SUM(E16:R16)</f>
        <v>0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2"/>
      <c r="FK16" s="232"/>
      <c r="FL16" s="232"/>
      <c r="FM16" s="232"/>
      <c r="FN16" s="232"/>
      <c r="FO16" s="232"/>
      <c r="FP16" s="232"/>
      <c r="FQ16" s="232"/>
      <c r="FR16" s="232"/>
      <c r="FS16" s="232"/>
      <c r="FT16" s="232"/>
      <c r="FU16" s="232"/>
      <c r="FV16" s="232"/>
      <c r="FW16" s="232"/>
      <c r="FX16" s="232"/>
      <c r="FY16" s="232"/>
      <c r="FZ16" s="232"/>
      <c r="GA16" s="232"/>
      <c r="GB16" s="232"/>
      <c r="GC16" s="232"/>
      <c r="GD16" s="232"/>
      <c r="GE16" s="232"/>
      <c r="GF16" s="232"/>
      <c r="GG16" s="232"/>
      <c r="GH16" s="232"/>
      <c r="GI16" s="232"/>
      <c r="GJ16" s="232"/>
      <c r="GK16" s="232"/>
      <c r="GL16" s="232"/>
      <c r="GM16" s="232"/>
      <c r="GN16" s="232"/>
      <c r="GO16" s="232"/>
      <c r="GP16" s="232"/>
      <c r="GQ16" s="232"/>
      <c r="GR16" s="232"/>
      <c r="GS16" s="232"/>
      <c r="GT16" s="232"/>
      <c r="GU16" s="232"/>
      <c r="GV16" s="232"/>
      <c r="GW16" s="232"/>
      <c r="GX16" s="232"/>
      <c r="GY16" s="232"/>
      <c r="GZ16" s="232"/>
      <c r="HA16" s="232"/>
      <c r="HB16" s="232"/>
      <c r="HC16" s="232"/>
      <c r="HD16" s="232"/>
      <c r="HE16" s="232"/>
      <c r="HF16" s="232"/>
      <c r="HG16" s="232"/>
      <c r="HH16" s="232"/>
      <c r="HI16" s="232"/>
      <c r="HJ16" s="232"/>
      <c r="HK16" s="232"/>
      <c r="HL16" s="232"/>
      <c r="HM16" s="232"/>
      <c r="HN16" s="232"/>
      <c r="HO16" s="232"/>
      <c r="HP16" s="232"/>
      <c r="HQ16" s="232"/>
      <c r="HR16" s="232"/>
      <c r="HS16" s="232"/>
      <c r="HT16" s="232"/>
      <c r="HU16" s="232"/>
      <c r="HV16" s="232"/>
      <c r="HW16" s="232"/>
      <c r="HX16" s="232"/>
      <c r="HY16" s="232"/>
      <c r="HZ16" s="232"/>
      <c r="IA16" s="232"/>
      <c r="IB16" s="232"/>
      <c r="IC16" s="232"/>
      <c r="ID16" s="232"/>
      <c r="IE16" s="232"/>
      <c r="IF16" s="232"/>
      <c r="IG16" s="232"/>
      <c r="IH16" s="232"/>
      <c r="II16" s="232"/>
      <c r="IJ16" s="232"/>
      <c r="IK16" s="232"/>
      <c r="IL16" s="232"/>
      <c r="IM16" s="232"/>
      <c r="IN16" s="232"/>
      <c r="IO16" s="232"/>
      <c r="IP16" s="232"/>
      <c r="IQ16" s="232"/>
      <c r="IR16" s="232"/>
      <c r="IS16" s="232"/>
      <c r="IT16" s="232"/>
      <c r="IU16" s="232"/>
    </row>
    <row r="17" spans="1:255" s="191" customFormat="1" ht="24.75" customHeight="1">
      <c r="A17" s="221" t="s">
        <v>43</v>
      </c>
      <c r="B17" s="219"/>
      <c r="C17" s="220" t="s">
        <v>44</v>
      </c>
      <c r="D17" s="210">
        <f t="shared" si="2"/>
        <v>0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232"/>
      <c r="FG17" s="232"/>
      <c r="FH17" s="232"/>
      <c r="FI17" s="232"/>
      <c r="FJ17" s="232"/>
      <c r="FK17" s="232"/>
      <c r="FL17" s="232"/>
      <c r="FM17" s="232"/>
      <c r="FN17" s="232"/>
      <c r="FO17" s="232"/>
      <c r="FP17" s="232"/>
      <c r="FQ17" s="232"/>
      <c r="FR17" s="232"/>
      <c r="FS17" s="232"/>
      <c r="FT17" s="232"/>
      <c r="FU17" s="232"/>
      <c r="FV17" s="232"/>
      <c r="FW17" s="232"/>
      <c r="FX17" s="232"/>
      <c r="FY17" s="232"/>
      <c r="FZ17" s="232"/>
      <c r="GA17" s="232"/>
      <c r="GB17" s="232"/>
      <c r="GC17" s="232"/>
      <c r="GD17" s="232"/>
      <c r="GE17" s="232"/>
      <c r="GF17" s="232"/>
      <c r="GG17" s="232"/>
      <c r="GH17" s="232"/>
      <c r="GI17" s="232"/>
      <c r="GJ17" s="232"/>
      <c r="GK17" s="232"/>
      <c r="GL17" s="232"/>
      <c r="GM17" s="232"/>
      <c r="GN17" s="232"/>
      <c r="GO17" s="232"/>
      <c r="GP17" s="232"/>
      <c r="GQ17" s="232"/>
      <c r="GR17" s="232"/>
      <c r="GS17" s="232"/>
      <c r="GT17" s="232"/>
      <c r="GU17" s="232"/>
      <c r="GV17" s="232"/>
      <c r="GW17" s="232"/>
      <c r="GX17" s="232"/>
      <c r="GY17" s="232"/>
      <c r="GZ17" s="232"/>
      <c r="HA17" s="232"/>
      <c r="HB17" s="232"/>
      <c r="HC17" s="232"/>
      <c r="HD17" s="232"/>
      <c r="HE17" s="232"/>
      <c r="HF17" s="232"/>
      <c r="HG17" s="232"/>
      <c r="HH17" s="232"/>
      <c r="HI17" s="232"/>
      <c r="HJ17" s="232"/>
      <c r="HK17" s="232"/>
      <c r="HL17" s="232"/>
      <c r="HM17" s="232"/>
      <c r="HN17" s="232"/>
      <c r="HO17" s="232"/>
      <c r="HP17" s="232"/>
      <c r="HQ17" s="232"/>
      <c r="HR17" s="232"/>
      <c r="HS17" s="232"/>
      <c r="HT17" s="232"/>
      <c r="HU17" s="232"/>
      <c r="HV17" s="232"/>
      <c r="HW17" s="232"/>
      <c r="HX17" s="232"/>
      <c r="HY17" s="232"/>
      <c r="HZ17" s="232"/>
      <c r="IA17" s="232"/>
      <c r="IB17" s="232"/>
      <c r="IC17" s="232"/>
      <c r="ID17" s="232"/>
      <c r="IE17" s="232"/>
      <c r="IF17" s="232"/>
      <c r="IG17" s="232"/>
      <c r="IH17" s="232"/>
      <c r="II17" s="232"/>
      <c r="IJ17" s="232"/>
      <c r="IK17" s="232"/>
      <c r="IL17" s="232"/>
      <c r="IM17" s="232"/>
      <c r="IN17" s="232"/>
      <c r="IO17" s="232"/>
      <c r="IP17" s="232"/>
      <c r="IQ17" s="232"/>
      <c r="IR17" s="232"/>
      <c r="IS17" s="232"/>
      <c r="IT17" s="232"/>
      <c r="IU17" s="232"/>
    </row>
    <row r="18" spans="1:255" s="191" customFormat="1" ht="24.75" customHeight="1">
      <c r="A18" s="218" t="s">
        <v>45</v>
      </c>
      <c r="B18" s="219"/>
      <c r="C18" s="220" t="s">
        <v>46</v>
      </c>
      <c r="D18" s="210">
        <f t="shared" si="2"/>
        <v>0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232"/>
      <c r="FG18" s="232"/>
      <c r="FH18" s="232"/>
      <c r="FI18" s="232"/>
      <c r="FJ18" s="232"/>
      <c r="FK18" s="232"/>
      <c r="FL18" s="232"/>
      <c r="FM18" s="232"/>
      <c r="FN18" s="232"/>
      <c r="FO18" s="232"/>
      <c r="FP18" s="232"/>
      <c r="FQ18" s="232"/>
      <c r="FR18" s="232"/>
      <c r="FS18" s="232"/>
      <c r="FT18" s="232"/>
      <c r="FU18" s="232"/>
      <c r="FV18" s="232"/>
      <c r="FW18" s="232"/>
      <c r="FX18" s="232"/>
      <c r="FY18" s="232"/>
      <c r="FZ18" s="232"/>
      <c r="GA18" s="232"/>
      <c r="GB18" s="232"/>
      <c r="GC18" s="232"/>
      <c r="GD18" s="232"/>
      <c r="GE18" s="232"/>
      <c r="GF18" s="232"/>
      <c r="GG18" s="232"/>
      <c r="GH18" s="232"/>
      <c r="GI18" s="232"/>
      <c r="GJ18" s="232"/>
      <c r="GK18" s="232"/>
      <c r="GL18" s="232"/>
      <c r="GM18" s="232"/>
      <c r="GN18" s="232"/>
      <c r="GO18" s="232"/>
      <c r="GP18" s="232"/>
      <c r="GQ18" s="232"/>
      <c r="GR18" s="232"/>
      <c r="GS18" s="232"/>
      <c r="GT18" s="232"/>
      <c r="GU18" s="232"/>
      <c r="GV18" s="232"/>
      <c r="GW18" s="232"/>
      <c r="GX18" s="232"/>
      <c r="GY18" s="232"/>
      <c r="GZ18" s="232"/>
      <c r="HA18" s="232"/>
      <c r="HB18" s="232"/>
      <c r="HC18" s="232"/>
      <c r="HD18" s="232"/>
      <c r="HE18" s="232"/>
      <c r="HF18" s="232"/>
      <c r="HG18" s="232"/>
      <c r="HH18" s="232"/>
      <c r="HI18" s="232"/>
      <c r="HJ18" s="232"/>
      <c r="HK18" s="232"/>
      <c r="HL18" s="232"/>
      <c r="HM18" s="232"/>
      <c r="HN18" s="232"/>
      <c r="HO18" s="232"/>
      <c r="HP18" s="232"/>
      <c r="HQ18" s="232"/>
      <c r="HR18" s="232"/>
      <c r="HS18" s="232"/>
      <c r="HT18" s="232"/>
      <c r="HU18" s="232"/>
      <c r="HV18" s="232"/>
      <c r="HW18" s="232"/>
      <c r="HX18" s="232"/>
      <c r="HY18" s="232"/>
      <c r="HZ18" s="232"/>
      <c r="IA18" s="232"/>
      <c r="IB18" s="232"/>
      <c r="IC18" s="232"/>
      <c r="ID18" s="232"/>
      <c r="IE18" s="232"/>
      <c r="IF18" s="232"/>
      <c r="IG18" s="232"/>
      <c r="IH18" s="232"/>
      <c r="II18" s="232"/>
      <c r="IJ18" s="232"/>
      <c r="IK18" s="232"/>
      <c r="IL18" s="232"/>
      <c r="IM18" s="232"/>
      <c r="IN18" s="232"/>
      <c r="IO18" s="232"/>
      <c r="IP18" s="232"/>
      <c r="IQ18" s="232"/>
      <c r="IR18" s="232"/>
      <c r="IS18" s="232"/>
      <c r="IT18" s="232"/>
      <c r="IU18" s="232"/>
    </row>
    <row r="19" spans="1:255" s="190" customFormat="1" ht="24" customHeight="1">
      <c r="A19" s="221"/>
      <c r="B19" s="219"/>
      <c r="C19" s="222" t="s">
        <v>47</v>
      </c>
      <c r="D19" s="210">
        <f t="shared" si="2"/>
        <v>0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0"/>
      <c r="FL19" s="230"/>
      <c r="FM19" s="230"/>
      <c r="FN19" s="230"/>
      <c r="FO19" s="230"/>
      <c r="FP19" s="230"/>
      <c r="FQ19" s="230"/>
      <c r="FR19" s="230"/>
      <c r="FS19" s="230"/>
      <c r="FT19" s="230"/>
      <c r="FU19" s="230"/>
      <c r="FV19" s="230"/>
      <c r="FW19" s="230"/>
      <c r="FX19" s="230"/>
      <c r="FY19" s="230"/>
      <c r="FZ19" s="230"/>
      <c r="GA19" s="230"/>
      <c r="GB19" s="230"/>
      <c r="GC19" s="230"/>
      <c r="GD19" s="230"/>
      <c r="GE19" s="230"/>
      <c r="GF19" s="230"/>
      <c r="GG19" s="230"/>
      <c r="GH19" s="230"/>
      <c r="GI19" s="230"/>
      <c r="GJ19" s="230"/>
      <c r="GK19" s="230"/>
      <c r="GL19" s="230"/>
      <c r="GM19" s="230"/>
      <c r="GN19" s="230"/>
      <c r="GO19" s="230"/>
      <c r="GP19" s="230"/>
      <c r="GQ19" s="230"/>
      <c r="GR19" s="230"/>
      <c r="GS19" s="230"/>
      <c r="GT19" s="230"/>
      <c r="GU19" s="230"/>
      <c r="GV19" s="230"/>
      <c r="GW19" s="230"/>
      <c r="GX19" s="230"/>
      <c r="GY19" s="230"/>
      <c r="GZ19" s="230"/>
      <c r="HA19" s="230"/>
      <c r="HB19" s="230"/>
      <c r="HC19" s="230"/>
      <c r="HD19" s="230"/>
      <c r="HE19" s="230"/>
      <c r="HF19" s="230"/>
      <c r="HG19" s="230"/>
      <c r="HH19" s="230"/>
      <c r="HI19" s="230"/>
      <c r="HJ19" s="230"/>
      <c r="HK19" s="230"/>
      <c r="HL19" s="230"/>
      <c r="HM19" s="230"/>
      <c r="HN19" s="230"/>
      <c r="HO19" s="230"/>
      <c r="HP19" s="230"/>
      <c r="HQ19" s="230"/>
      <c r="HR19" s="230"/>
      <c r="HS19" s="230"/>
      <c r="HT19" s="230"/>
      <c r="HU19" s="230"/>
      <c r="HV19" s="230"/>
      <c r="HW19" s="230"/>
      <c r="HX19" s="230"/>
      <c r="HY19" s="230"/>
      <c r="HZ19" s="230"/>
      <c r="IA19" s="230"/>
      <c r="IB19" s="230"/>
      <c r="IC19" s="230"/>
      <c r="ID19" s="230"/>
      <c r="IE19" s="230"/>
      <c r="IF19" s="230"/>
      <c r="IG19" s="230"/>
      <c r="IH19" s="230"/>
      <c r="II19" s="230"/>
      <c r="IJ19" s="230"/>
      <c r="IK19" s="230"/>
      <c r="IL19" s="230"/>
      <c r="IM19" s="230"/>
      <c r="IN19" s="230"/>
      <c r="IO19" s="230"/>
      <c r="IP19" s="230"/>
      <c r="IQ19" s="230"/>
      <c r="IR19" s="230"/>
      <c r="IS19" s="230"/>
      <c r="IT19" s="230"/>
      <c r="IU19" s="230"/>
    </row>
    <row r="20" spans="1:255" s="190" customFormat="1" ht="24" customHeight="1">
      <c r="A20" s="223" t="s">
        <v>48</v>
      </c>
      <c r="B20" s="219">
        <f>SUM(B7:B19)</f>
        <v>242.5</v>
      </c>
      <c r="C20" s="222" t="s">
        <v>49</v>
      </c>
      <c r="D20" s="210">
        <f t="shared" si="2"/>
        <v>0</v>
      </c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s="191" customFormat="1" ht="27" customHeight="1">
      <c r="A21" s="224" t="s">
        <v>50</v>
      </c>
      <c r="B21" s="219"/>
      <c r="C21" s="222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232"/>
      <c r="FG21" s="232"/>
      <c r="FH21" s="232"/>
      <c r="FI21" s="232"/>
      <c r="FJ21" s="232"/>
      <c r="FK21" s="232"/>
      <c r="FL21" s="232"/>
      <c r="FM21" s="232"/>
      <c r="FN21" s="232"/>
      <c r="FO21" s="232"/>
      <c r="FP21" s="232"/>
      <c r="FQ21" s="232"/>
      <c r="FR21" s="232"/>
      <c r="FS21" s="232"/>
      <c r="FT21" s="232"/>
      <c r="FU21" s="232"/>
      <c r="FV21" s="232"/>
      <c r="FW21" s="232"/>
      <c r="FX21" s="232"/>
      <c r="FY21" s="232"/>
      <c r="FZ21" s="232"/>
      <c r="GA21" s="232"/>
      <c r="GB21" s="232"/>
      <c r="GC21" s="232"/>
      <c r="GD21" s="232"/>
      <c r="GE21" s="232"/>
      <c r="GF21" s="232"/>
      <c r="GG21" s="232"/>
      <c r="GH21" s="232"/>
      <c r="GI21" s="232"/>
      <c r="GJ21" s="232"/>
      <c r="GK21" s="232"/>
      <c r="GL21" s="232"/>
      <c r="GM21" s="232"/>
      <c r="GN21" s="232"/>
      <c r="GO21" s="232"/>
      <c r="GP21" s="232"/>
      <c r="GQ21" s="232"/>
      <c r="GR21" s="232"/>
      <c r="GS21" s="232"/>
      <c r="GT21" s="232"/>
      <c r="GU21" s="232"/>
      <c r="GV21" s="232"/>
      <c r="GW21" s="232"/>
      <c r="GX21" s="232"/>
      <c r="GY21" s="232"/>
      <c r="GZ21" s="232"/>
      <c r="HA21" s="232"/>
      <c r="HB21" s="232"/>
      <c r="HC21" s="232"/>
      <c r="HD21" s="232"/>
      <c r="HE21" s="232"/>
      <c r="HF21" s="232"/>
      <c r="HG21" s="232"/>
      <c r="HH21" s="232"/>
      <c r="HI21" s="232"/>
      <c r="HJ21" s="232"/>
      <c r="HK21" s="232"/>
      <c r="HL21" s="232"/>
      <c r="HM21" s="232"/>
      <c r="HN21" s="232"/>
      <c r="HO21" s="232"/>
      <c r="HP21" s="232"/>
      <c r="HQ21" s="232"/>
      <c r="HR21" s="232"/>
      <c r="HS21" s="232"/>
      <c r="HT21" s="232"/>
      <c r="HU21" s="232"/>
      <c r="HV21" s="232"/>
      <c r="HW21" s="232"/>
      <c r="HX21" s="232"/>
      <c r="HY21" s="232"/>
      <c r="HZ21" s="232"/>
      <c r="IA21" s="232"/>
      <c r="IB21" s="232"/>
      <c r="IC21" s="232"/>
      <c r="ID21" s="232"/>
      <c r="IE21" s="232"/>
      <c r="IF21" s="232"/>
      <c r="IG21" s="232"/>
      <c r="IH21" s="232"/>
      <c r="II21" s="232"/>
      <c r="IJ21" s="232"/>
      <c r="IK21" s="232"/>
      <c r="IL21" s="232"/>
      <c r="IM21" s="232"/>
      <c r="IN21" s="232"/>
      <c r="IO21" s="232"/>
      <c r="IP21" s="232"/>
      <c r="IQ21" s="232"/>
      <c r="IR21" s="232"/>
      <c r="IS21" s="232"/>
      <c r="IT21" s="232"/>
      <c r="IU21" s="232"/>
    </row>
    <row r="22" spans="1:255" s="191" customFormat="1" ht="24" customHeight="1">
      <c r="A22" s="224" t="s">
        <v>51</v>
      </c>
      <c r="B22" s="219"/>
      <c r="C22" s="222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232"/>
      <c r="FG22" s="232"/>
      <c r="FH22" s="232"/>
      <c r="FI22" s="232"/>
      <c r="FJ22" s="232"/>
      <c r="FK22" s="232"/>
      <c r="FL22" s="232"/>
      <c r="FM22" s="232"/>
      <c r="FN22" s="232"/>
      <c r="FO22" s="232"/>
      <c r="FP22" s="232"/>
      <c r="FQ22" s="232"/>
      <c r="FR22" s="232"/>
      <c r="FS22" s="232"/>
      <c r="FT22" s="232"/>
      <c r="FU22" s="232"/>
      <c r="FV22" s="232"/>
      <c r="FW22" s="232"/>
      <c r="FX22" s="232"/>
      <c r="FY22" s="232"/>
      <c r="FZ22" s="232"/>
      <c r="GA22" s="232"/>
      <c r="GB22" s="232"/>
      <c r="GC22" s="232"/>
      <c r="GD22" s="232"/>
      <c r="GE22" s="232"/>
      <c r="GF22" s="232"/>
      <c r="GG22" s="232"/>
      <c r="GH22" s="232"/>
      <c r="GI22" s="232"/>
      <c r="GJ22" s="232"/>
      <c r="GK22" s="232"/>
      <c r="GL22" s="232"/>
      <c r="GM22" s="232"/>
      <c r="GN22" s="232"/>
      <c r="GO22" s="232"/>
      <c r="GP22" s="232"/>
      <c r="GQ22" s="232"/>
      <c r="GR22" s="232"/>
      <c r="GS22" s="232"/>
      <c r="GT22" s="232"/>
      <c r="GU22" s="232"/>
      <c r="GV22" s="232"/>
      <c r="GW22" s="232"/>
      <c r="GX22" s="232"/>
      <c r="GY22" s="232"/>
      <c r="GZ22" s="232"/>
      <c r="HA22" s="232"/>
      <c r="HB22" s="232"/>
      <c r="HC22" s="232"/>
      <c r="HD22" s="232"/>
      <c r="HE22" s="232"/>
      <c r="HF22" s="232"/>
      <c r="HG22" s="232"/>
      <c r="HH22" s="232"/>
      <c r="HI22" s="232"/>
      <c r="HJ22" s="232"/>
      <c r="HK22" s="232"/>
      <c r="HL22" s="232"/>
      <c r="HM22" s="232"/>
      <c r="HN22" s="232"/>
      <c r="HO22" s="232"/>
      <c r="HP22" s="232"/>
      <c r="HQ22" s="232"/>
      <c r="HR22" s="232"/>
      <c r="HS22" s="232"/>
      <c r="HT22" s="232"/>
      <c r="HU22" s="232"/>
      <c r="HV22" s="232"/>
      <c r="HW22" s="232"/>
      <c r="HX22" s="232"/>
      <c r="HY22" s="232"/>
      <c r="HZ22" s="232"/>
      <c r="IA22" s="232"/>
      <c r="IB22" s="232"/>
      <c r="IC22" s="232"/>
      <c r="ID22" s="232"/>
      <c r="IE22" s="232"/>
      <c r="IF22" s="232"/>
      <c r="IG22" s="232"/>
      <c r="IH22" s="232"/>
      <c r="II22" s="232"/>
      <c r="IJ22" s="232"/>
      <c r="IK22" s="232"/>
      <c r="IL22" s="232"/>
      <c r="IM22" s="232"/>
      <c r="IN22" s="232"/>
      <c r="IO22" s="232"/>
      <c r="IP22" s="232"/>
      <c r="IQ22" s="232"/>
      <c r="IR22" s="232"/>
      <c r="IS22" s="232"/>
      <c r="IT22" s="232"/>
      <c r="IU22" s="232"/>
    </row>
    <row r="23" spans="1:255" s="190" customFormat="1" ht="20.25" customHeight="1">
      <c r="A23" s="224"/>
      <c r="B23" s="219"/>
      <c r="C23" s="222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0"/>
      <c r="FE23" s="230"/>
      <c r="FF23" s="230"/>
      <c r="FG23" s="230"/>
      <c r="FH23" s="230"/>
      <c r="FI23" s="230"/>
      <c r="FJ23" s="230"/>
      <c r="FK23" s="230"/>
      <c r="FL23" s="230"/>
      <c r="FM23" s="230"/>
      <c r="FN23" s="230"/>
      <c r="FO23" s="230"/>
      <c r="FP23" s="230"/>
      <c r="FQ23" s="230"/>
      <c r="FR23" s="230"/>
      <c r="FS23" s="230"/>
      <c r="FT23" s="230"/>
      <c r="FU23" s="230"/>
      <c r="FV23" s="230"/>
      <c r="FW23" s="230"/>
      <c r="FX23" s="230"/>
      <c r="FY23" s="230"/>
      <c r="FZ23" s="230"/>
      <c r="GA23" s="230"/>
      <c r="GB23" s="230"/>
      <c r="GC23" s="230"/>
      <c r="GD23" s="230"/>
      <c r="GE23" s="230"/>
      <c r="GF23" s="230"/>
      <c r="GG23" s="230"/>
      <c r="GH23" s="230"/>
      <c r="GI23" s="230"/>
      <c r="GJ23" s="230"/>
      <c r="GK23" s="230"/>
      <c r="GL23" s="230"/>
      <c r="GM23" s="230"/>
      <c r="GN23" s="230"/>
      <c r="GO23" s="230"/>
      <c r="GP23" s="230"/>
      <c r="GQ23" s="230"/>
      <c r="GR23" s="230"/>
      <c r="GS23" s="230"/>
      <c r="GT23" s="230"/>
      <c r="GU23" s="230"/>
      <c r="GV23" s="230"/>
      <c r="GW23" s="230"/>
      <c r="GX23" s="230"/>
      <c r="GY23" s="230"/>
      <c r="GZ23" s="230"/>
      <c r="HA23" s="230"/>
      <c r="HB23" s="230"/>
      <c r="HC23" s="230"/>
      <c r="HD23" s="230"/>
      <c r="HE23" s="230"/>
      <c r="HF23" s="230"/>
      <c r="HG23" s="230"/>
      <c r="HH23" s="230"/>
      <c r="HI23" s="230"/>
      <c r="HJ23" s="230"/>
      <c r="HK23" s="230"/>
      <c r="HL23" s="230"/>
      <c r="HM23" s="230"/>
      <c r="HN23" s="230"/>
      <c r="HO23" s="230"/>
      <c r="HP23" s="230"/>
      <c r="HQ23" s="230"/>
      <c r="HR23" s="230"/>
      <c r="HS23" s="230"/>
      <c r="HT23" s="230"/>
      <c r="HU23" s="230"/>
      <c r="HV23" s="230"/>
      <c r="HW23" s="230"/>
      <c r="HX23" s="230"/>
      <c r="HY23" s="230"/>
      <c r="HZ23" s="230"/>
      <c r="IA23" s="230"/>
      <c r="IB23" s="230"/>
      <c r="IC23" s="230"/>
      <c r="ID23" s="230"/>
      <c r="IE23" s="230"/>
      <c r="IF23" s="230"/>
      <c r="IG23" s="230"/>
      <c r="IH23" s="230"/>
      <c r="II23" s="230"/>
      <c r="IJ23" s="230"/>
      <c r="IK23" s="230"/>
      <c r="IL23" s="230"/>
      <c r="IM23" s="230"/>
      <c r="IN23" s="230"/>
      <c r="IO23" s="230"/>
      <c r="IP23" s="230"/>
      <c r="IQ23" s="230"/>
      <c r="IR23" s="230"/>
      <c r="IS23" s="230"/>
      <c r="IT23" s="230"/>
      <c r="IU23" s="230"/>
    </row>
    <row r="24" spans="1:255" s="191" customFormat="1" ht="21" customHeight="1">
      <c r="A24" s="225" t="s">
        <v>52</v>
      </c>
      <c r="B24" s="219">
        <f>SUM(B20:B22)</f>
        <v>242.5</v>
      </c>
      <c r="C24" s="226" t="s">
        <v>53</v>
      </c>
      <c r="D24" s="219">
        <f>D7+D11</f>
        <v>242.5</v>
      </c>
      <c r="E24" s="219">
        <f aca="true" t="shared" si="3" ref="E24:R24">SUM(E7:E23)</f>
        <v>0</v>
      </c>
      <c r="F24" s="219">
        <f t="shared" si="3"/>
        <v>0</v>
      </c>
      <c r="G24" s="219">
        <f t="shared" si="3"/>
        <v>242.5</v>
      </c>
      <c r="H24" s="219">
        <f t="shared" si="3"/>
        <v>242.5</v>
      </c>
      <c r="I24" s="219">
        <f t="shared" si="3"/>
        <v>0</v>
      </c>
      <c r="J24" s="219">
        <f t="shared" si="3"/>
        <v>0</v>
      </c>
      <c r="K24" s="219">
        <f t="shared" si="3"/>
        <v>0</v>
      </c>
      <c r="L24" s="219">
        <f t="shared" si="3"/>
        <v>0</v>
      </c>
      <c r="M24" s="219">
        <f t="shared" si="3"/>
        <v>0</v>
      </c>
      <c r="N24" s="219">
        <f t="shared" si="3"/>
        <v>0</v>
      </c>
      <c r="O24" s="219">
        <f t="shared" si="3"/>
        <v>0</v>
      </c>
      <c r="P24" s="219">
        <f t="shared" si="3"/>
        <v>0</v>
      </c>
      <c r="Q24" s="219">
        <f t="shared" si="3"/>
        <v>0</v>
      </c>
      <c r="R24" s="219">
        <f t="shared" si="3"/>
        <v>0</v>
      </c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  <c r="DU24" s="232"/>
      <c r="DV24" s="232"/>
      <c r="DW24" s="232"/>
      <c r="DX24" s="232"/>
      <c r="DY24" s="232"/>
      <c r="DZ24" s="232"/>
      <c r="EA24" s="232"/>
      <c r="EB24" s="232"/>
      <c r="EC24" s="232"/>
      <c r="ED24" s="232"/>
      <c r="EE24" s="232"/>
      <c r="EF24" s="232"/>
      <c r="EG24" s="232"/>
      <c r="EH24" s="232"/>
      <c r="EI24" s="232"/>
      <c r="EJ24" s="232"/>
      <c r="EK24" s="232"/>
      <c r="EL24" s="232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2"/>
      <c r="FB24" s="232"/>
      <c r="FC24" s="232"/>
      <c r="FD24" s="232"/>
      <c r="FE24" s="232"/>
      <c r="FF24" s="232"/>
      <c r="FG24" s="232"/>
      <c r="FH24" s="232"/>
      <c r="FI24" s="232"/>
      <c r="FJ24" s="232"/>
      <c r="FK24" s="232"/>
      <c r="FL24" s="232"/>
      <c r="FM24" s="232"/>
      <c r="FN24" s="232"/>
      <c r="FO24" s="232"/>
      <c r="FP24" s="232"/>
      <c r="FQ24" s="232"/>
      <c r="FR24" s="232"/>
      <c r="FS24" s="232"/>
      <c r="FT24" s="232"/>
      <c r="FU24" s="232"/>
      <c r="FV24" s="232"/>
      <c r="FW24" s="232"/>
      <c r="FX24" s="232"/>
      <c r="FY24" s="232"/>
      <c r="FZ24" s="232"/>
      <c r="GA24" s="232"/>
      <c r="GB24" s="232"/>
      <c r="GC24" s="232"/>
      <c r="GD24" s="232"/>
      <c r="GE24" s="232"/>
      <c r="GF24" s="232"/>
      <c r="GG24" s="232"/>
      <c r="GH24" s="232"/>
      <c r="GI24" s="232"/>
      <c r="GJ24" s="232"/>
      <c r="GK24" s="232"/>
      <c r="GL24" s="232"/>
      <c r="GM24" s="232"/>
      <c r="GN24" s="232"/>
      <c r="GO24" s="232"/>
      <c r="GP24" s="232"/>
      <c r="GQ24" s="232"/>
      <c r="GR24" s="232"/>
      <c r="GS24" s="232"/>
      <c r="GT24" s="232"/>
      <c r="GU24" s="232"/>
      <c r="GV24" s="232"/>
      <c r="GW24" s="232"/>
      <c r="GX24" s="232"/>
      <c r="GY24" s="232"/>
      <c r="GZ24" s="232"/>
      <c r="HA24" s="232"/>
      <c r="HB24" s="232"/>
      <c r="HC24" s="232"/>
      <c r="HD24" s="232"/>
      <c r="HE24" s="232"/>
      <c r="HF24" s="232"/>
      <c r="HG24" s="232"/>
      <c r="HH24" s="232"/>
      <c r="HI24" s="232"/>
      <c r="HJ24" s="232"/>
      <c r="HK24" s="232"/>
      <c r="HL24" s="232"/>
      <c r="HM24" s="232"/>
      <c r="HN24" s="232"/>
      <c r="HO24" s="232"/>
      <c r="HP24" s="232"/>
      <c r="HQ24" s="232"/>
      <c r="HR24" s="232"/>
      <c r="HS24" s="232"/>
      <c r="HT24" s="232"/>
      <c r="HU24" s="232"/>
      <c r="HV24" s="232"/>
      <c r="HW24" s="232"/>
      <c r="HX24" s="232"/>
      <c r="HY24" s="232"/>
      <c r="HZ24" s="232"/>
      <c r="IA24" s="232"/>
      <c r="IB24" s="232"/>
      <c r="IC24" s="232"/>
      <c r="ID24" s="232"/>
      <c r="IE24" s="232"/>
      <c r="IF24" s="232"/>
      <c r="IG24" s="232"/>
      <c r="IH24" s="232"/>
      <c r="II24" s="232"/>
      <c r="IJ24" s="232"/>
      <c r="IK24" s="232"/>
      <c r="IL24" s="232"/>
      <c r="IM24" s="232"/>
      <c r="IN24" s="232"/>
      <c r="IO24" s="232"/>
      <c r="IP24" s="232"/>
      <c r="IQ24" s="232"/>
      <c r="IR24" s="232"/>
      <c r="IS24" s="232"/>
      <c r="IT24" s="232"/>
      <c r="IU24" s="232"/>
    </row>
    <row r="25" spans="20:255" s="190" customFormat="1" ht="19.5" customHeight="1"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C9" sqref="C9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274</v>
      </c>
    </row>
    <row r="6" spans="1:3" ht="33" customHeight="1">
      <c r="A6" s="25" t="s">
        <v>324</v>
      </c>
      <c r="B6" s="26"/>
      <c r="C6" s="25">
        <v>1</v>
      </c>
    </row>
    <row r="7" spans="1:3" ht="33" customHeight="1">
      <c r="A7" s="25" t="s">
        <v>325</v>
      </c>
      <c r="B7" s="26"/>
      <c r="C7" s="25">
        <v>1</v>
      </c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F11" sqref="F1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6">
      <selection activeCell="G22" sqref="G22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7" ht="45" customHeight="1">
      <c r="A4" s="7" t="s">
        <v>341</v>
      </c>
      <c r="B4" s="7"/>
      <c r="C4" s="8"/>
      <c r="D4" s="8"/>
      <c r="E4" s="9"/>
      <c r="F4" s="9"/>
      <c r="G4" s="9"/>
    </row>
    <row r="5" spans="1:7" ht="45" customHeight="1">
      <c r="A5" s="7" t="s">
        <v>342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  <row r="22" ht="45" customHeight="1">
      <c r="G22" t="s">
        <v>343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2" customWidth="1"/>
    <col min="4" max="4" width="77.83203125" style="162" customWidth="1"/>
    <col min="5" max="5" width="18.16015625" style="162" customWidth="1"/>
    <col min="6" max="6" width="18.83203125" style="162" customWidth="1"/>
    <col min="7" max="8" width="15.5" style="162" customWidth="1"/>
    <col min="9" max="9" width="15.33203125" style="162" customWidth="1"/>
    <col min="10" max="10" width="18.33203125" style="162" customWidth="1"/>
    <col min="11" max="11" width="15.16015625" style="162" customWidth="1"/>
    <col min="12" max="12" width="16" style="162" customWidth="1"/>
    <col min="13" max="13" width="17.16015625" style="162" customWidth="1"/>
    <col min="14" max="14" width="18.16015625" style="162" customWidth="1"/>
    <col min="15" max="254" width="9.16015625" style="160" customWidth="1"/>
  </cols>
  <sheetData>
    <row r="1" spans="1:14" s="160" customFormat="1" ht="15.75" customHeight="1">
      <c r="A1" s="163"/>
      <c r="B1" s="163"/>
      <c r="C1" s="164"/>
      <c r="D1" s="165"/>
      <c r="E1" s="165"/>
      <c r="F1" s="166"/>
      <c r="G1" s="166"/>
      <c r="H1" s="166"/>
      <c r="I1" s="166"/>
      <c r="J1" s="166"/>
      <c r="K1" s="166"/>
      <c r="L1" s="166"/>
      <c r="M1" s="166"/>
      <c r="N1" s="185"/>
    </row>
    <row r="2" spans="1:14" s="160" customFormat="1" ht="25.5" customHeight="1">
      <c r="A2" s="167" t="s">
        <v>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160" customFormat="1" ht="17.25" customHeight="1">
      <c r="A3" s="168"/>
      <c r="B3" s="168"/>
      <c r="C3" s="168"/>
      <c r="D3" s="169"/>
      <c r="E3" s="169"/>
      <c r="F3" s="170"/>
      <c r="G3" s="170"/>
      <c r="H3" s="170"/>
      <c r="I3" s="170"/>
      <c r="J3" s="170"/>
      <c r="K3" s="170"/>
      <c r="L3" s="170"/>
      <c r="M3" s="170"/>
      <c r="N3" s="186" t="s">
        <v>55</v>
      </c>
    </row>
    <row r="4" spans="1:14" s="160" customFormat="1" ht="20.25" customHeight="1">
      <c r="A4" s="171" t="s">
        <v>56</v>
      </c>
      <c r="B4" s="171"/>
      <c r="C4" s="171"/>
      <c r="D4" s="172" t="s">
        <v>57</v>
      </c>
      <c r="E4" s="173" t="s">
        <v>7</v>
      </c>
      <c r="F4" s="174" t="s">
        <v>12</v>
      </c>
      <c r="G4" s="175" t="s">
        <v>58</v>
      </c>
      <c r="H4" s="176" t="s">
        <v>14</v>
      </c>
      <c r="I4" s="175" t="s">
        <v>59</v>
      </c>
      <c r="J4" s="175" t="s">
        <v>16</v>
      </c>
      <c r="K4" s="175" t="s">
        <v>60</v>
      </c>
      <c r="L4" s="175" t="s">
        <v>18</v>
      </c>
      <c r="M4" s="187" t="s">
        <v>19</v>
      </c>
      <c r="N4" s="175" t="s">
        <v>61</v>
      </c>
    </row>
    <row r="5" spans="1:14" s="160" customFormat="1" ht="39" customHeight="1">
      <c r="A5" s="177" t="s">
        <v>62</v>
      </c>
      <c r="B5" s="178" t="s">
        <v>63</v>
      </c>
      <c r="C5" s="178" t="s">
        <v>64</v>
      </c>
      <c r="D5" s="172"/>
      <c r="E5" s="173"/>
      <c r="F5" s="174"/>
      <c r="G5" s="175"/>
      <c r="H5" s="179"/>
      <c r="I5" s="175"/>
      <c r="J5" s="175"/>
      <c r="K5" s="175"/>
      <c r="L5" s="175"/>
      <c r="M5" s="188"/>
      <c r="N5" s="175"/>
    </row>
    <row r="6" spans="1:14" s="160" customFormat="1" ht="18" customHeight="1">
      <c r="A6" s="180" t="s">
        <v>65</v>
      </c>
      <c r="B6" s="181" t="s">
        <v>65</v>
      </c>
      <c r="C6" s="181" t="s">
        <v>65</v>
      </c>
      <c r="D6" s="182" t="s">
        <v>65</v>
      </c>
      <c r="E6" s="182">
        <v>1</v>
      </c>
      <c r="F6" s="182">
        <v>2</v>
      </c>
      <c r="G6" s="182">
        <v>3</v>
      </c>
      <c r="H6" s="182"/>
      <c r="I6" s="182">
        <v>4</v>
      </c>
      <c r="J6" s="182">
        <v>5</v>
      </c>
      <c r="K6" s="182">
        <v>6</v>
      </c>
      <c r="L6" s="182">
        <v>7</v>
      </c>
      <c r="M6" s="182">
        <v>8</v>
      </c>
      <c r="N6" s="182">
        <v>11</v>
      </c>
    </row>
    <row r="7" spans="1:15" s="161" customFormat="1" ht="15.75" customHeight="1">
      <c r="A7" s="174"/>
      <c r="B7" s="174"/>
      <c r="C7" s="174"/>
      <c r="D7" s="183" t="s">
        <v>7</v>
      </c>
      <c r="E7" s="184">
        <f>SUM(F7:N7)</f>
        <v>242.5</v>
      </c>
      <c r="F7" s="184">
        <f>SUM(F8:F15)</f>
        <v>242.5</v>
      </c>
      <c r="G7" s="184">
        <f aca="true" t="shared" si="0" ref="G7:N7">SUM(G8:G15)</f>
        <v>0</v>
      </c>
      <c r="H7" s="184">
        <f t="shared" si="0"/>
        <v>0</v>
      </c>
      <c r="I7" s="184">
        <f t="shared" si="0"/>
        <v>0</v>
      </c>
      <c r="J7" s="184">
        <f t="shared" si="0"/>
        <v>0</v>
      </c>
      <c r="K7" s="184">
        <f t="shared" si="0"/>
        <v>0</v>
      </c>
      <c r="L7" s="184">
        <f t="shared" si="0"/>
        <v>0</v>
      </c>
      <c r="M7" s="184">
        <f t="shared" si="0"/>
        <v>0</v>
      </c>
      <c r="N7" s="184">
        <f t="shared" si="0"/>
        <v>0</v>
      </c>
      <c r="O7" s="189"/>
    </row>
    <row r="8" spans="1:14" s="160" customFormat="1" ht="15.75" customHeight="1">
      <c r="A8" s="116" t="s">
        <v>66</v>
      </c>
      <c r="B8" s="116" t="s">
        <v>67</v>
      </c>
      <c r="C8" s="117" t="s">
        <v>68</v>
      </c>
      <c r="D8" s="118" t="s">
        <v>69</v>
      </c>
      <c r="E8" s="184">
        <f aca="true" t="shared" si="1" ref="E8:E15">SUM(F8:N8)</f>
        <v>229.1</v>
      </c>
      <c r="F8" s="184">
        <f>'部门收支预算总表'!D8+'部门收支预算总表'!D9</f>
        <v>229.1</v>
      </c>
      <c r="G8" s="184"/>
      <c r="H8" s="184"/>
      <c r="I8" s="184"/>
      <c r="J8" s="184"/>
      <c r="K8" s="184"/>
      <c r="L8" s="184"/>
      <c r="M8" s="184"/>
      <c r="N8" s="184"/>
    </row>
    <row r="9" spans="1:14" s="160" customFormat="1" ht="15.75" customHeight="1">
      <c r="A9" s="116" t="s">
        <v>66</v>
      </c>
      <c r="B9" s="116" t="s">
        <v>67</v>
      </c>
      <c r="C9" s="117" t="s">
        <v>70</v>
      </c>
      <c r="D9" s="120" t="s">
        <v>71</v>
      </c>
      <c r="E9" s="184">
        <f t="shared" si="1"/>
        <v>13</v>
      </c>
      <c r="F9" s="184">
        <f>'部门收支预算总表'!D14</f>
        <v>13</v>
      </c>
      <c r="G9" s="184"/>
      <c r="H9" s="184"/>
      <c r="I9" s="184"/>
      <c r="J9" s="184"/>
      <c r="K9" s="184"/>
      <c r="L9" s="184"/>
      <c r="M9" s="184"/>
      <c r="N9" s="184"/>
    </row>
    <row r="10" spans="1:14" s="160" customFormat="1" ht="15.75" customHeight="1">
      <c r="A10" s="116" t="s">
        <v>72</v>
      </c>
      <c r="B10" s="116" t="s">
        <v>73</v>
      </c>
      <c r="C10" s="117" t="s">
        <v>74</v>
      </c>
      <c r="D10" s="118" t="s">
        <v>75</v>
      </c>
      <c r="E10" s="184">
        <f t="shared" si="1"/>
        <v>0.4</v>
      </c>
      <c r="F10" s="184">
        <f>'部门收支预算总表'!D10</f>
        <v>0.4</v>
      </c>
      <c r="G10" s="184"/>
      <c r="H10" s="184"/>
      <c r="I10" s="184"/>
      <c r="J10" s="184"/>
      <c r="K10" s="184"/>
      <c r="L10" s="184"/>
      <c r="M10" s="184"/>
      <c r="N10" s="184"/>
    </row>
    <row r="11" spans="1:14" s="160" customFormat="1" ht="15.75" customHeight="1">
      <c r="A11" s="174"/>
      <c r="B11" s="174"/>
      <c r="C11" s="174"/>
      <c r="D11" s="183"/>
      <c r="E11" s="184">
        <f t="shared" si="1"/>
        <v>0</v>
      </c>
      <c r="F11" s="184"/>
      <c r="G11" s="184"/>
      <c r="H11" s="184"/>
      <c r="I11" s="184"/>
      <c r="J11" s="184"/>
      <c r="K11" s="184"/>
      <c r="L11" s="184"/>
      <c r="M11" s="184"/>
      <c r="N11" s="184"/>
    </row>
    <row r="12" spans="1:14" s="160" customFormat="1" ht="15.75" customHeight="1">
      <c r="A12" s="174"/>
      <c r="B12" s="174"/>
      <c r="C12" s="174"/>
      <c r="D12" s="183"/>
      <c r="E12" s="184">
        <f t="shared" si="1"/>
        <v>0</v>
      </c>
      <c r="F12" s="184"/>
      <c r="G12" s="184"/>
      <c r="H12" s="184"/>
      <c r="I12" s="184"/>
      <c r="J12" s="184"/>
      <c r="K12" s="184"/>
      <c r="L12" s="184"/>
      <c r="M12" s="184"/>
      <c r="N12" s="184"/>
    </row>
    <row r="13" spans="1:14" s="160" customFormat="1" ht="15.75" customHeight="1">
      <c r="A13" s="174"/>
      <c r="B13" s="174"/>
      <c r="C13" s="174"/>
      <c r="D13" s="183"/>
      <c r="E13" s="184">
        <f t="shared" si="1"/>
        <v>0</v>
      </c>
      <c r="F13" s="184"/>
      <c r="G13" s="184"/>
      <c r="H13" s="184"/>
      <c r="I13" s="184"/>
      <c r="J13" s="184"/>
      <c r="K13" s="184"/>
      <c r="L13" s="184"/>
      <c r="M13" s="184"/>
      <c r="N13" s="184"/>
    </row>
    <row r="14" spans="1:14" s="160" customFormat="1" ht="15.75" customHeight="1">
      <c r="A14" s="174"/>
      <c r="B14" s="174"/>
      <c r="C14" s="174"/>
      <c r="D14" s="183"/>
      <c r="E14" s="184">
        <f t="shared" si="1"/>
        <v>0</v>
      </c>
      <c r="F14" s="184"/>
      <c r="G14" s="184"/>
      <c r="H14" s="184"/>
      <c r="I14" s="184"/>
      <c r="J14" s="184"/>
      <c r="K14" s="184"/>
      <c r="L14" s="184"/>
      <c r="M14" s="184"/>
      <c r="N14" s="184"/>
    </row>
    <row r="15" spans="1:14" s="160" customFormat="1" ht="15.75" customHeight="1">
      <c r="A15" s="174"/>
      <c r="B15" s="174"/>
      <c r="C15" s="174"/>
      <c r="D15" s="183"/>
      <c r="E15" s="184">
        <f t="shared" si="1"/>
        <v>0</v>
      </c>
      <c r="F15" s="184"/>
      <c r="G15" s="184"/>
      <c r="H15" s="184"/>
      <c r="I15" s="184"/>
      <c r="J15" s="184"/>
      <c r="K15" s="184"/>
      <c r="L15" s="184"/>
      <c r="M15" s="184"/>
      <c r="N15" s="184"/>
    </row>
    <row r="16" spans="9:13" s="160" customFormat="1" ht="20.25" customHeight="1">
      <c r="I16" s="161"/>
      <c r="J16" s="161"/>
      <c r="K16" s="162"/>
      <c r="L16" s="162"/>
      <c r="M16" s="162"/>
    </row>
    <row r="17" spans="11:13" s="160" customFormat="1" ht="20.25" customHeight="1">
      <c r="K17" s="162"/>
      <c r="L17" s="162"/>
      <c r="M17" s="162"/>
    </row>
    <row r="18" spans="11:13" s="160" customFormat="1" ht="11.25">
      <c r="K18" s="162"/>
      <c r="L18" s="162"/>
      <c r="M18" s="162"/>
    </row>
    <row r="19" spans="1:14" s="160" customFormat="1" ht="11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  <row r="20" spans="1:14" s="160" customFormat="1" ht="11.2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</row>
    <row r="21" spans="1:14" s="160" customFormat="1" ht="11.2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</row>
    <row r="22" spans="1:14" s="160" customFormat="1" ht="11.2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4" s="160" customFormat="1" ht="11.2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97" customWidth="1"/>
  </cols>
  <sheetData>
    <row r="1" spans="1:5" s="94" customFormat="1" ht="18.75" customHeight="1">
      <c r="A1" s="98"/>
      <c r="B1" s="99"/>
      <c r="E1" s="100"/>
    </row>
    <row r="2" spans="1:9" s="94" customFormat="1" ht="25.5" customHeight="1">
      <c r="A2" s="101" t="s">
        <v>76</v>
      </c>
      <c r="B2" s="101"/>
      <c r="C2" s="101"/>
      <c r="D2" s="101"/>
      <c r="E2" s="101"/>
      <c r="F2" s="101"/>
      <c r="G2" s="101"/>
      <c r="H2" s="101"/>
      <c r="I2" s="101"/>
    </row>
    <row r="3" spans="2:9" s="94" customFormat="1" ht="17.25" customHeight="1">
      <c r="B3" s="96"/>
      <c r="I3" s="124" t="s">
        <v>1</v>
      </c>
    </row>
    <row r="4" spans="1:9" s="94" customFormat="1" ht="22.5" customHeight="1">
      <c r="A4" s="102" t="s">
        <v>56</v>
      </c>
      <c r="B4" s="103"/>
      <c r="C4" s="104"/>
      <c r="D4" s="105" t="s">
        <v>77</v>
      </c>
      <c r="E4" s="106" t="s">
        <v>78</v>
      </c>
      <c r="F4" s="107" t="s">
        <v>79</v>
      </c>
      <c r="G4" s="108"/>
      <c r="H4" s="108"/>
      <c r="I4" s="106" t="s">
        <v>80</v>
      </c>
    </row>
    <row r="5" spans="1:9" s="94" customFormat="1" ht="31.5" customHeight="1">
      <c r="A5" s="109" t="s">
        <v>62</v>
      </c>
      <c r="B5" s="109" t="s">
        <v>63</v>
      </c>
      <c r="C5" s="110" t="s">
        <v>64</v>
      </c>
      <c r="D5" s="111"/>
      <c r="E5" s="106"/>
      <c r="F5" s="110" t="s">
        <v>81</v>
      </c>
      <c r="G5" s="158" t="s">
        <v>82</v>
      </c>
      <c r="H5" s="159" t="s">
        <v>83</v>
      </c>
      <c r="I5" s="106"/>
    </row>
    <row r="6" spans="1:9" s="94" customFormat="1" ht="31.5" customHeight="1">
      <c r="A6" s="112" t="s">
        <v>65</v>
      </c>
      <c r="B6" s="112" t="s">
        <v>65</v>
      </c>
      <c r="C6" s="113" t="s">
        <v>65</v>
      </c>
      <c r="D6" s="114"/>
      <c r="E6" s="113">
        <f aca="true" t="shared" si="0" ref="E6:E11">SUM(F6:I6)</f>
        <v>242.5</v>
      </c>
      <c r="F6" s="115">
        <f>SUM(F7:F11)</f>
        <v>209.5</v>
      </c>
      <c r="G6" s="115">
        <f>SUM(G7:G11)</f>
        <v>0.4</v>
      </c>
      <c r="H6" s="115">
        <f>SUM(H7:H11)</f>
        <v>19.6</v>
      </c>
      <c r="I6" s="115">
        <f>SUM(I7:I11)</f>
        <v>13</v>
      </c>
    </row>
    <row r="7" spans="1:9" s="95" customFormat="1" ht="27.75" customHeight="1">
      <c r="A7" s="116" t="s">
        <v>66</v>
      </c>
      <c r="B7" s="116" t="s">
        <v>67</v>
      </c>
      <c r="C7" s="117" t="s">
        <v>68</v>
      </c>
      <c r="D7" s="118" t="s">
        <v>69</v>
      </c>
      <c r="E7" s="113">
        <f t="shared" si="0"/>
        <v>229.1</v>
      </c>
      <c r="F7" s="119">
        <f>'部门收支预算总表'!D8</f>
        <v>209.5</v>
      </c>
      <c r="G7" s="119"/>
      <c r="H7" s="119">
        <f>'部门收支预算总表'!D9</f>
        <v>19.6</v>
      </c>
      <c r="I7" s="119"/>
    </row>
    <row r="8" spans="1:9" s="95" customFormat="1" ht="27.75" customHeight="1">
      <c r="A8" s="116" t="s">
        <v>66</v>
      </c>
      <c r="B8" s="116" t="s">
        <v>67</v>
      </c>
      <c r="C8" s="117" t="s">
        <v>70</v>
      </c>
      <c r="D8" s="120" t="s">
        <v>71</v>
      </c>
      <c r="E8" s="113">
        <f t="shared" si="0"/>
        <v>13</v>
      </c>
      <c r="F8" s="119"/>
      <c r="G8" s="119"/>
      <c r="H8" s="119"/>
      <c r="I8" s="119">
        <f>'部门收支预算总表'!D14</f>
        <v>13</v>
      </c>
    </row>
    <row r="9" spans="1:9" s="95" customFormat="1" ht="27.75" customHeight="1">
      <c r="A9" s="116" t="s">
        <v>72</v>
      </c>
      <c r="B9" s="116" t="s">
        <v>73</v>
      </c>
      <c r="C9" s="117" t="s">
        <v>74</v>
      </c>
      <c r="D9" s="118" t="s">
        <v>75</v>
      </c>
      <c r="E9" s="113">
        <f t="shared" si="0"/>
        <v>0.4</v>
      </c>
      <c r="F9" s="119"/>
      <c r="G9" s="119">
        <f>'部门收支预算总表'!D10</f>
        <v>0.4</v>
      </c>
      <c r="H9" s="119"/>
      <c r="I9" s="119"/>
    </row>
    <row r="10" spans="1:9" s="96" customFormat="1" ht="27.75" customHeight="1">
      <c r="A10" s="121"/>
      <c r="B10" s="121"/>
      <c r="C10" s="122"/>
      <c r="D10" s="123"/>
      <c r="E10" s="113">
        <f t="shared" si="0"/>
        <v>0</v>
      </c>
      <c r="F10" s="119"/>
      <c r="G10" s="119"/>
      <c r="H10" s="119"/>
      <c r="I10" s="119"/>
    </row>
    <row r="11" spans="1:9" s="96" customFormat="1" ht="27.75" customHeight="1">
      <c r="A11" s="121"/>
      <c r="B11" s="121"/>
      <c r="C11" s="122"/>
      <c r="D11" s="123"/>
      <c r="E11" s="113">
        <f t="shared" si="0"/>
        <v>0</v>
      </c>
      <c r="F11" s="119"/>
      <c r="G11" s="119"/>
      <c r="H11" s="119"/>
      <c r="I11" s="119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F9" sqref="F9"/>
    </sheetView>
  </sheetViews>
  <sheetFormatPr defaultColWidth="9.16015625" defaultRowHeight="11.25"/>
  <cols>
    <col min="1" max="1" width="40.33203125" style="131" customWidth="1"/>
    <col min="2" max="4" width="36.66015625" style="131" customWidth="1"/>
    <col min="5" max="242" width="9.16015625" style="131" customWidth="1"/>
    <col min="243" max="16384" width="9.16015625" style="97" customWidth="1"/>
  </cols>
  <sheetData>
    <row r="1" spans="1:241" ht="24.75" customHeight="1">
      <c r="A1" s="132"/>
      <c r="B1" s="133"/>
      <c r="C1" s="133"/>
      <c r="D1" s="1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</row>
    <row r="2" spans="1:241" ht="24.75" customHeight="1">
      <c r="A2" s="135" t="s">
        <v>84</v>
      </c>
      <c r="B2" s="135"/>
      <c r="C2" s="135"/>
      <c r="D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</row>
    <row r="3" spans="1:241" ht="24.75" customHeight="1">
      <c r="A3" s="136"/>
      <c r="D3" s="133" t="s">
        <v>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</row>
    <row r="4" spans="1:241" ht="24.75" customHeight="1">
      <c r="A4" s="137" t="s">
        <v>4</v>
      </c>
      <c r="B4" s="137" t="s">
        <v>5</v>
      </c>
      <c r="C4" s="137" t="s">
        <v>6</v>
      </c>
      <c r="D4" s="138" t="s">
        <v>7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ht="41.25" customHeight="1">
      <c r="A5" s="137"/>
      <c r="B5" s="139"/>
      <c r="C5" s="137"/>
      <c r="D5" s="138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</row>
    <row r="6" spans="1:241" s="130" customFormat="1" ht="24.75" customHeight="1">
      <c r="A6" s="140" t="s">
        <v>23</v>
      </c>
      <c r="B6" s="141">
        <f>'部门收支预算总表'!B7</f>
        <v>242.5</v>
      </c>
      <c r="C6" s="142" t="s">
        <v>24</v>
      </c>
      <c r="D6" s="141">
        <f>SUM(D7:D9)</f>
        <v>229.5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</row>
    <row r="7" spans="1:241" s="130" customFormat="1" ht="24.75" customHeight="1">
      <c r="A7" s="140" t="s">
        <v>25</v>
      </c>
      <c r="B7" s="141"/>
      <c r="C7" s="144" t="s">
        <v>26</v>
      </c>
      <c r="D7" s="141">
        <f>'部门收支预算总表'!D8</f>
        <v>209.5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</row>
    <row r="8" spans="1:241" s="130" customFormat="1" ht="24.75" customHeight="1">
      <c r="A8" s="140" t="s">
        <v>27</v>
      </c>
      <c r="B8" s="141"/>
      <c r="C8" s="145" t="s">
        <v>28</v>
      </c>
      <c r="D8" s="141">
        <f>'部门收支预算总表'!D9</f>
        <v>19.6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</row>
    <row r="9" spans="1:241" s="130" customFormat="1" ht="24.75" customHeight="1">
      <c r="A9" s="140" t="s">
        <v>29</v>
      </c>
      <c r="B9" s="141"/>
      <c r="C9" s="145" t="s">
        <v>30</v>
      </c>
      <c r="D9" s="141">
        <f>'部门收支预算总表'!D10</f>
        <v>0.4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</row>
    <row r="10" spans="1:241" s="130" customFormat="1" ht="24.75" customHeight="1">
      <c r="A10" s="140" t="s">
        <v>31</v>
      </c>
      <c r="B10" s="141"/>
      <c r="C10" s="145" t="s">
        <v>32</v>
      </c>
      <c r="D10" s="141">
        <f>SUM(D11:D19)</f>
        <v>13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</row>
    <row r="11" spans="1:241" s="130" customFormat="1" ht="30" customHeight="1">
      <c r="A11" s="140" t="s">
        <v>33</v>
      </c>
      <c r="B11" s="141"/>
      <c r="C11" s="146" t="s">
        <v>34</v>
      </c>
      <c r="D11" s="141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</row>
    <row r="12" spans="1:241" s="130" customFormat="1" ht="24.75" customHeight="1">
      <c r="A12" s="140" t="s">
        <v>35</v>
      </c>
      <c r="B12" s="141"/>
      <c r="C12" s="147" t="s">
        <v>36</v>
      </c>
      <c r="D12" s="141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</row>
    <row r="13" spans="1:241" s="130" customFormat="1" ht="28.5" customHeight="1">
      <c r="A13" s="140" t="s">
        <v>37</v>
      </c>
      <c r="B13" s="141"/>
      <c r="C13" s="147" t="s">
        <v>38</v>
      </c>
      <c r="D13" s="141">
        <f>'部门收支预算总表'!D14</f>
        <v>13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</row>
    <row r="14" spans="1:241" s="130" customFormat="1" ht="24.75" customHeight="1">
      <c r="A14" s="148" t="s">
        <v>39</v>
      </c>
      <c r="B14" s="141"/>
      <c r="C14" s="147" t="s">
        <v>40</v>
      </c>
      <c r="D14" s="141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</row>
    <row r="15" spans="1:241" s="130" customFormat="1" ht="24.75" customHeight="1">
      <c r="A15" s="149" t="s">
        <v>41</v>
      </c>
      <c r="B15" s="150"/>
      <c r="C15" s="151" t="s">
        <v>42</v>
      </c>
      <c r="D15" s="141">
        <v>0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</row>
    <row r="16" spans="1:241" s="130" customFormat="1" ht="24.75" customHeight="1">
      <c r="A16" s="152" t="s">
        <v>43</v>
      </c>
      <c r="B16" s="150"/>
      <c r="C16" s="151" t="s">
        <v>44</v>
      </c>
      <c r="D16" s="141">
        <v>0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</row>
    <row r="17" spans="1:241" s="130" customFormat="1" ht="24.75" customHeight="1">
      <c r="A17" s="149" t="s">
        <v>45</v>
      </c>
      <c r="B17" s="150"/>
      <c r="C17" s="151" t="s">
        <v>46</v>
      </c>
      <c r="D17" s="141">
        <v>0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</row>
    <row r="18" spans="1:241" ht="24" customHeight="1">
      <c r="A18" s="152"/>
      <c r="B18" s="150"/>
      <c r="C18" s="153" t="s">
        <v>47</v>
      </c>
      <c r="D18" s="141"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</row>
    <row r="19" spans="1:241" ht="24" customHeight="1">
      <c r="A19" s="154" t="s">
        <v>48</v>
      </c>
      <c r="B19" s="150">
        <f>SUM(B6:B18)</f>
        <v>242.5</v>
      </c>
      <c r="C19" s="153" t="s">
        <v>49</v>
      </c>
      <c r="D19" s="141"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</row>
    <row r="20" spans="1:241" s="130" customFormat="1" ht="27" customHeight="1">
      <c r="A20" s="155" t="s">
        <v>50</v>
      </c>
      <c r="B20" s="150"/>
      <c r="C20" s="153"/>
      <c r="D20" s="150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</row>
    <row r="21" spans="1:241" s="130" customFormat="1" ht="24" customHeight="1">
      <c r="A21" s="155" t="s">
        <v>51</v>
      </c>
      <c r="B21" s="150"/>
      <c r="C21" s="153"/>
      <c r="D21" s="150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</row>
    <row r="22" spans="1:241" ht="20.25" customHeight="1">
      <c r="A22" s="155"/>
      <c r="B22" s="150"/>
      <c r="C22" s="153"/>
      <c r="D22" s="150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</row>
    <row r="23" spans="1:241" s="130" customFormat="1" ht="21" customHeight="1">
      <c r="A23" s="156" t="s">
        <v>52</v>
      </c>
      <c r="B23" s="150">
        <f>SUM(B19:B21)</f>
        <v>242.5</v>
      </c>
      <c r="C23" s="157" t="s">
        <v>53</v>
      </c>
      <c r="D23" s="150">
        <f>D6+D10</f>
        <v>242.5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</row>
    <row r="24" spans="6:241" ht="19.5" customHeight="1"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G1">
      <selection activeCell="Q3" sqref="Q3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s="94" customFormat="1" ht="18.75" customHeight="1">
      <c r="A1" s="98"/>
      <c r="B1" s="99"/>
      <c r="E1" s="100"/>
    </row>
    <row r="2" spans="1:17" s="94" customFormat="1" ht="25.5" customHeight="1">
      <c r="A2" s="101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s="94" customFormat="1" ht="17.25" customHeight="1">
      <c r="B3" s="96"/>
      <c r="Q3" s="124" t="s">
        <v>1</v>
      </c>
    </row>
    <row r="4" spans="1:17" s="94" customFormat="1" ht="22.5" customHeight="1">
      <c r="A4" s="102" t="s">
        <v>56</v>
      </c>
      <c r="B4" s="103"/>
      <c r="C4" s="104"/>
      <c r="D4" s="105" t="s">
        <v>77</v>
      </c>
      <c r="E4" s="106" t="s">
        <v>78</v>
      </c>
      <c r="F4" s="107" t="s">
        <v>79</v>
      </c>
      <c r="G4" s="108"/>
      <c r="H4" s="108"/>
      <c r="I4" s="108"/>
      <c r="J4" s="108"/>
      <c r="K4" s="108"/>
      <c r="L4" s="108"/>
      <c r="M4" s="108"/>
      <c r="N4" s="108"/>
      <c r="O4" s="125"/>
      <c r="P4" s="126"/>
      <c r="Q4" s="106" t="s">
        <v>80</v>
      </c>
    </row>
    <row r="5" spans="1:17" s="94" customFormat="1" ht="31.5" customHeight="1">
      <c r="A5" s="109" t="s">
        <v>62</v>
      </c>
      <c r="B5" s="109" t="s">
        <v>63</v>
      </c>
      <c r="C5" s="110" t="s">
        <v>64</v>
      </c>
      <c r="D5" s="111"/>
      <c r="E5" s="106"/>
      <c r="F5" s="110" t="s">
        <v>81</v>
      </c>
      <c r="G5" s="110"/>
      <c r="H5" s="110"/>
      <c r="I5" s="110"/>
      <c r="J5" s="110"/>
      <c r="K5" s="110"/>
      <c r="L5" s="127" t="s">
        <v>82</v>
      </c>
      <c r="M5" s="128" t="s">
        <v>83</v>
      </c>
      <c r="N5" s="129"/>
      <c r="O5" s="129"/>
      <c r="P5" s="129"/>
      <c r="Q5" s="106"/>
    </row>
    <row r="6" spans="1:17" s="94" customFormat="1" ht="27" customHeight="1">
      <c r="A6" s="110"/>
      <c r="B6" s="110"/>
      <c r="C6" s="110"/>
      <c r="D6" s="111"/>
      <c r="E6" s="106"/>
      <c r="F6" s="110" t="s">
        <v>86</v>
      </c>
      <c r="G6" s="110" t="s">
        <v>87</v>
      </c>
      <c r="H6" s="110" t="s">
        <v>88</v>
      </c>
      <c r="I6" s="110" t="s">
        <v>89</v>
      </c>
      <c r="J6" s="110" t="s">
        <v>90</v>
      </c>
      <c r="K6" s="110" t="s">
        <v>91</v>
      </c>
      <c r="L6" s="127" t="s">
        <v>92</v>
      </c>
      <c r="M6" s="105" t="s">
        <v>93</v>
      </c>
      <c r="N6" s="105" t="s">
        <v>94</v>
      </c>
      <c r="O6" s="105" t="s">
        <v>95</v>
      </c>
      <c r="P6" s="105" t="s">
        <v>96</v>
      </c>
      <c r="Q6" s="106"/>
    </row>
    <row r="7" spans="1:17" s="94" customFormat="1" ht="31.5" customHeight="1">
      <c r="A7" s="112" t="s">
        <v>65</v>
      </c>
      <c r="B7" s="112" t="s">
        <v>65</v>
      </c>
      <c r="C7" s="113" t="s">
        <v>65</v>
      </c>
      <c r="D7" s="114"/>
      <c r="E7" s="113">
        <f aca="true" t="shared" si="0" ref="E7:E12">SUM(F7:Q7)</f>
        <v>242.5</v>
      </c>
      <c r="F7" s="115">
        <f aca="true" t="shared" si="1" ref="F7:Q7">SUM(F8:F12)</f>
        <v>115.1</v>
      </c>
      <c r="G7" s="115">
        <f t="shared" si="1"/>
        <v>38.4</v>
      </c>
      <c r="H7" s="115">
        <f t="shared" si="1"/>
        <v>30.1</v>
      </c>
      <c r="I7" s="115">
        <f t="shared" si="1"/>
        <v>9</v>
      </c>
      <c r="J7" s="115">
        <f t="shared" si="1"/>
        <v>1.8</v>
      </c>
      <c r="K7" s="115">
        <f t="shared" si="1"/>
        <v>15.1</v>
      </c>
      <c r="L7" s="115">
        <f t="shared" si="1"/>
        <v>0.4</v>
      </c>
      <c r="M7" s="115">
        <f t="shared" si="1"/>
        <v>3.6</v>
      </c>
      <c r="N7" s="115">
        <f t="shared" si="1"/>
        <v>0.2</v>
      </c>
      <c r="O7" s="115">
        <f t="shared" si="1"/>
        <v>14.9</v>
      </c>
      <c r="P7" s="115">
        <f t="shared" si="1"/>
        <v>0.9</v>
      </c>
      <c r="Q7" s="115">
        <f t="shared" si="1"/>
        <v>13</v>
      </c>
    </row>
    <row r="8" spans="1:17" s="95" customFormat="1" ht="27.75" customHeight="1">
      <c r="A8" s="116" t="s">
        <v>66</v>
      </c>
      <c r="B8" s="116" t="s">
        <v>67</v>
      </c>
      <c r="C8" s="117" t="s">
        <v>68</v>
      </c>
      <c r="D8" s="118" t="s">
        <v>69</v>
      </c>
      <c r="E8" s="113">
        <f t="shared" si="0"/>
        <v>229.1</v>
      </c>
      <c r="F8" s="119">
        <v>115.1</v>
      </c>
      <c r="G8" s="119">
        <v>38.4</v>
      </c>
      <c r="H8" s="119">
        <v>30.1</v>
      </c>
      <c r="I8" s="119">
        <v>9</v>
      </c>
      <c r="J8" s="119">
        <v>1.8</v>
      </c>
      <c r="K8" s="119">
        <v>15.1</v>
      </c>
      <c r="L8" s="119"/>
      <c r="M8" s="119">
        <v>3.6</v>
      </c>
      <c r="N8" s="119">
        <v>0.2</v>
      </c>
      <c r="O8" s="119">
        <v>14.9</v>
      </c>
      <c r="P8" s="119">
        <v>0.9</v>
      </c>
      <c r="Q8" s="119"/>
    </row>
    <row r="9" spans="1:17" s="95" customFormat="1" ht="27.75" customHeight="1">
      <c r="A9" s="116" t="s">
        <v>66</v>
      </c>
      <c r="B9" s="116" t="s">
        <v>67</v>
      </c>
      <c r="C9" s="117" t="s">
        <v>70</v>
      </c>
      <c r="D9" s="120" t="s">
        <v>71</v>
      </c>
      <c r="E9" s="113">
        <f t="shared" si="0"/>
        <v>13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>
        <v>13</v>
      </c>
    </row>
    <row r="10" spans="1:17" s="95" customFormat="1" ht="27.75" customHeight="1">
      <c r="A10" s="116" t="s">
        <v>72</v>
      </c>
      <c r="B10" s="116" t="s">
        <v>73</v>
      </c>
      <c r="C10" s="117" t="s">
        <v>74</v>
      </c>
      <c r="D10" s="118" t="s">
        <v>75</v>
      </c>
      <c r="E10" s="113">
        <f t="shared" si="0"/>
        <v>0.4</v>
      </c>
      <c r="F10" s="119"/>
      <c r="G10" s="119"/>
      <c r="H10" s="119"/>
      <c r="I10" s="119"/>
      <c r="J10" s="119"/>
      <c r="K10" s="119"/>
      <c r="L10" s="119">
        <v>0.4</v>
      </c>
      <c r="M10" s="119"/>
      <c r="N10" s="119"/>
      <c r="O10" s="119"/>
      <c r="P10" s="119"/>
      <c r="Q10" s="119"/>
    </row>
    <row r="11" spans="1:17" s="96" customFormat="1" ht="27.75" customHeight="1">
      <c r="A11" s="121"/>
      <c r="B11" s="121"/>
      <c r="C11" s="122"/>
      <c r="D11" s="123"/>
      <c r="E11" s="113">
        <f t="shared" si="0"/>
        <v>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</row>
    <row r="12" spans="1:17" s="96" customFormat="1" ht="27.75" customHeight="1">
      <c r="A12" s="121"/>
      <c r="B12" s="121"/>
      <c r="C12" s="122"/>
      <c r="D12" s="123"/>
      <c r="E12" s="113">
        <f t="shared" si="0"/>
        <v>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F1">
      <selection activeCell="J17" sqref="J17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255" width="9.16015625" style="94" customWidth="1"/>
    <col min="256" max="256" width="9.16015625" style="97" customWidth="1"/>
  </cols>
  <sheetData>
    <row r="1" spans="1:5" s="94" customFormat="1" ht="18.75" customHeight="1">
      <c r="A1" s="98">
        <v>0</v>
      </c>
      <c r="B1" s="99"/>
      <c r="E1" s="100"/>
    </row>
    <row r="2" spans="1:16" s="94" customFormat="1" ht="25.5" customHeight="1">
      <c r="A2" s="101" t="s">
        <v>97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16" s="94" customFormat="1" ht="17.25" customHeight="1">
      <c r="B3" s="96"/>
      <c r="P3" s="124" t="s">
        <v>1</v>
      </c>
    </row>
    <row r="4" spans="1:16" s="94" customFormat="1" ht="22.5" customHeight="1">
      <c r="A4" s="102" t="s">
        <v>56</v>
      </c>
      <c r="B4" s="103"/>
      <c r="C4" s="104"/>
      <c r="D4" s="105" t="s">
        <v>77</v>
      </c>
      <c r="E4" s="106" t="s">
        <v>78</v>
      </c>
      <c r="F4" s="107" t="s">
        <v>79</v>
      </c>
      <c r="G4" s="108"/>
      <c r="H4" s="108"/>
      <c r="I4" s="108"/>
      <c r="J4" s="108"/>
      <c r="K4" s="108"/>
      <c r="L4" s="108"/>
      <c r="M4" s="108"/>
      <c r="N4" s="108"/>
      <c r="O4" s="125"/>
      <c r="P4" s="126"/>
    </row>
    <row r="5" spans="1:16" s="94" customFormat="1" ht="31.5" customHeight="1">
      <c r="A5" s="109" t="s">
        <v>62</v>
      </c>
      <c r="B5" s="109" t="s">
        <v>63</v>
      </c>
      <c r="C5" s="110" t="s">
        <v>64</v>
      </c>
      <c r="D5" s="111"/>
      <c r="E5" s="106"/>
      <c r="F5" s="110" t="s">
        <v>81</v>
      </c>
      <c r="G5" s="110"/>
      <c r="H5" s="110"/>
      <c r="I5" s="110"/>
      <c r="J5" s="110"/>
      <c r="K5" s="110"/>
      <c r="L5" s="127" t="s">
        <v>82</v>
      </c>
      <c r="M5" s="110" t="s">
        <v>83</v>
      </c>
      <c r="N5" s="110"/>
      <c r="O5" s="110"/>
      <c r="P5" s="110"/>
    </row>
    <row r="6" spans="1:16" s="94" customFormat="1" ht="27" customHeight="1">
      <c r="A6" s="110"/>
      <c r="B6" s="110"/>
      <c r="C6" s="110"/>
      <c r="D6" s="111"/>
      <c r="E6" s="106"/>
      <c r="F6" s="110" t="s">
        <v>86</v>
      </c>
      <c r="G6" s="110" t="s">
        <v>87</v>
      </c>
      <c r="H6" s="110" t="s">
        <v>88</v>
      </c>
      <c r="I6" s="110" t="s">
        <v>89</v>
      </c>
      <c r="J6" s="110" t="s">
        <v>90</v>
      </c>
      <c r="K6" s="110" t="s">
        <v>91</v>
      </c>
      <c r="L6" s="127" t="s">
        <v>92</v>
      </c>
      <c r="M6" s="105" t="s">
        <v>93</v>
      </c>
      <c r="N6" s="105" t="s">
        <v>94</v>
      </c>
      <c r="O6" s="105" t="s">
        <v>95</v>
      </c>
      <c r="P6" s="110" t="s">
        <v>96</v>
      </c>
    </row>
    <row r="7" spans="1:16" s="94" customFormat="1" ht="31.5" customHeight="1">
      <c r="A7" s="112" t="s">
        <v>65</v>
      </c>
      <c r="B7" s="112" t="s">
        <v>65</v>
      </c>
      <c r="C7" s="113" t="s">
        <v>65</v>
      </c>
      <c r="D7" s="114"/>
      <c r="E7" s="113">
        <f aca="true" t="shared" si="0" ref="E7:E12">SUM(F7:P7)</f>
        <v>229.5</v>
      </c>
      <c r="F7" s="115">
        <f aca="true" t="shared" si="1" ref="F7:Q7">SUM(F8:F12)</f>
        <v>115.1</v>
      </c>
      <c r="G7" s="115">
        <f t="shared" si="1"/>
        <v>38.4</v>
      </c>
      <c r="H7" s="115">
        <f t="shared" si="1"/>
        <v>30.1</v>
      </c>
      <c r="I7" s="115">
        <f t="shared" si="1"/>
        <v>9</v>
      </c>
      <c r="J7" s="115">
        <f t="shared" si="1"/>
        <v>1.8</v>
      </c>
      <c r="K7" s="115">
        <f t="shared" si="1"/>
        <v>15.1</v>
      </c>
      <c r="L7" s="115">
        <f t="shared" si="1"/>
        <v>0.4</v>
      </c>
      <c r="M7" s="115">
        <f t="shared" si="1"/>
        <v>3.6</v>
      </c>
      <c r="N7" s="115">
        <f t="shared" si="1"/>
        <v>0.2</v>
      </c>
      <c r="O7" s="115">
        <f t="shared" si="1"/>
        <v>14.9</v>
      </c>
      <c r="P7" s="115">
        <f t="shared" si="1"/>
        <v>0.9</v>
      </c>
    </row>
    <row r="8" spans="1:16" s="95" customFormat="1" ht="27.75" customHeight="1">
      <c r="A8" s="116" t="s">
        <v>66</v>
      </c>
      <c r="B8" s="116" t="s">
        <v>67</v>
      </c>
      <c r="C8" s="117" t="s">
        <v>68</v>
      </c>
      <c r="D8" s="118" t="s">
        <v>69</v>
      </c>
      <c r="E8" s="113">
        <f t="shared" si="0"/>
        <v>229.1</v>
      </c>
      <c r="F8" s="119">
        <v>115.1</v>
      </c>
      <c r="G8" s="119">
        <v>38.4</v>
      </c>
      <c r="H8" s="119">
        <v>30.1</v>
      </c>
      <c r="I8" s="119">
        <v>9</v>
      </c>
      <c r="J8" s="119">
        <v>1.8</v>
      </c>
      <c r="K8" s="119">
        <v>15.1</v>
      </c>
      <c r="L8" s="119"/>
      <c r="M8" s="119">
        <v>3.6</v>
      </c>
      <c r="N8" s="119">
        <v>0.2</v>
      </c>
      <c r="O8" s="119">
        <v>14.9</v>
      </c>
      <c r="P8" s="119">
        <v>0.9</v>
      </c>
    </row>
    <row r="9" spans="1:16" s="95" customFormat="1" ht="27.75" customHeight="1">
      <c r="A9" s="116" t="s">
        <v>66</v>
      </c>
      <c r="B9" s="116" t="s">
        <v>67</v>
      </c>
      <c r="C9" s="117" t="s">
        <v>70</v>
      </c>
      <c r="D9" s="120" t="s">
        <v>71</v>
      </c>
      <c r="E9" s="113">
        <f t="shared" si="0"/>
        <v>0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s="95" customFormat="1" ht="27.75" customHeight="1">
      <c r="A10" s="116" t="s">
        <v>72</v>
      </c>
      <c r="B10" s="116" t="s">
        <v>73</v>
      </c>
      <c r="C10" s="117" t="s">
        <v>74</v>
      </c>
      <c r="D10" s="118" t="s">
        <v>75</v>
      </c>
      <c r="E10" s="113">
        <f t="shared" si="0"/>
        <v>0.4</v>
      </c>
      <c r="F10" s="119"/>
      <c r="G10" s="119"/>
      <c r="H10" s="119"/>
      <c r="I10" s="119"/>
      <c r="J10" s="119"/>
      <c r="K10" s="119"/>
      <c r="L10" s="119">
        <v>0.4</v>
      </c>
      <c r="M10" s="119"/>
      <c r="N10" s="119"/>
      <c r="O10" s="119"/>
      <c r="P10" s="119"/>
    </row>
    <row r="11" spans="1:16" s="96" customFormat="1" ht="27.75" customHeight="1">
      <c r="A11" s="121"/>
      <c r="B11" s="121"/>
      <c r="C11" s="122"/>
      <c r="D11" s="123"/>
      <c r="E11" s="113">
        <f t="shared" si="0"/>
        <v>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s="96" customFormat="1" ht="27.75" customHeight="1">
      <c r="A12" s="121"/>
      <c r="B12" s="121"/>
      <c r="C12" s="122"/>
      <c r="D12" s="123"/>
      <c r="E12" s="113">
        <f t="shared" si="0"/>
        <v>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98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99</v>
      </c>
      <c r="B4" s="5" t="s">
        <v>100</v>
      </c>
      <c r="C4" s="5" t="s">
        <v>101</v>
      </c>
      <c r="D4" s="5" t="s">
        <v>102</v>
      </c>
    </row>
    <row r="5" spans="1:4" s="82" customFormat="1" ht="25.5" customHeight="1">
      <c r="A5" s="87" t="s">
        <v>103</v>
      </c>
      <c r="B5" s="88">
        <v>0</v>
      </c>
      <c r="C5" s="88"/>
      <c r="D5" s="88"/>
    </row>
    <row r="6" spans="1:4" s="82" customFormat="1" ht="25.5" customHeight="1">
      <c r="A6" s="87" t="s">
        <v>104</v>
      </c>
      <c r="B6" s="89"/>
      <c r="C6" s="89"/>
      <c r="D6" s="90"/>
    </row>
    <row r="7" spans="1:4" s="82" customFormat="1" ht="25.5" customHeight="1">
      <c r="A7" s="87" t="s">
        <v>105</v>
      </c>
      <c r="B7" s="89">
        <v>0.9</v>
      </c>
      <c r="C7" s="89">
        <v>0.9</v>
      </c>
      <c r="D7" s="90"/>
    </row>
    <row r="8" spans="1:4" s="82" customFormat="1" ht="25.5" customHeight="1">
      <c r="A8" s="87" t="s">
        <v>106</v>
      </c>
      <c r="B8" s="89">
        <v>0.9</v>
      </c>
      <c r="C8" s="89">
        <v>0.9</v>
      </c>
      <c r="D8" s="90"/>
    </row>
    <row r="9" spans="1:4" s="82" customFormat="1" ht="25.5" customHeight="1">
      <c r="A9" s="87" t="s">
        <v>107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0.9</v>
      </c>
      <c r="C10" s="89">
        <f>C5+C6+C8+C9</f>
        <v>0.9</v>
      </c>
      <c r="D10" s="90">
        <f>(B10/C10-1)*100</f>
        <v>0</v>
      </c>
    </row>
    <row r="11" spans="1:4" ht="145.5" customHeight="1">
      <c r="A11" s="92" t="s">
        <v>108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109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110</v>
      </c>
      <c r="B4" s="72"/>
    </row>
    <row r="5" spans="1:2" s="68" customFormat="1" ht="19.5" customHeight="1">
      <c r="A5" s="73" t="s">
        <v>111</v>
      </c>
      <c r="B5" s="73" t="s">
        <v>112</v>
      </c>
    </row>
    <row r="6" spans="1:2" s="68" customFormat="1" ht="19.5" customHeight="1">
      <c r="A6" s="7" t="s">
        <v>113</v>
      </c>
      <c r="B6" s="74"/>
    </row>
    <row r="7" spans="1:2" s="68" customFormat="1" ht="19.5" customHeight="1">
      <c r="A7" s="75" t="s">
        <v>114</v>
      </c>
      <c r="B7" s="76"/>
    </row>
    <row r="8" spans="1:2" s="68" customFormat="1" ht="19.5" customHeight="1">
      <c r="A8" s="75" t="s">
        <v>115</v>
      </c>
      <c r="B8" s="77"/>
    </row>
    <row r="9" spans="1:2" s="68" customFormat="1" ht="19.5" customHeight="1">
      <c r="A9" s="75" t="s">
        <v>116</v>
      </c>
      <c r="B9" s="77"/>
    </row>
    <row r="10" spans="1:2" s="68" customFormat="1" ht="19.5" customHeight="1">
      <c r="A10" s="75" t="s">
        <v>117</v>
      </c>
      <c r="B10" s="77"/>
    </row>
    <row r="11" spans="1:2" s="68" customFormat="1" ht="19.5" customHeight="1">
      <c r="A11" s="75" t="s">
        <v>118</v>
      </c>
      <c r="B11" s="77"/>
    </row>
    <row r="12" spans="1:2" s="68" customFormat="1" ht="19.5" customHeight="1">
      <c r="A12" s="7" t="s">
        <v>119</v>
      </c>
      <c r="B12" s="76"/>
    </row>
    <row r="13" spans="1:2" s="68" customFormat="1" ht="19.5" customHeight="1">
      <c r="A13" s="75" t="s">
        <v>120</v>
      </c>
      <c r="B13" s="76"/>
    </row>
    <row r="14" spans="1:2" s="68" customFormat="1" ht="19.5" customHeight="1">
      <c r="A14" s="75" t="s">
        <v>121</v>
      </c>
      <c r="B14" s="77"/>
    </row>
    <row r="15" spans="1:2" s="68" customFormat="1" ht="19.5" customHeight="1">
      <c r="A15" s="75" t="s">
        <v>122</v>
      </c>
      <c r="B15" s="77"/>
    </row>
    <row r="16" spans="1:2" s="68" customFormat="1" ht="19.5" customHeight="1">
      <c r="A16" s="75" t="s">
        <v>123</v>
      </c>
      <c r="B16" s="77"/>
    </row>
    <row r="17" spans="1:2" s="68" customFormat="1" ht="19.5" customHeight="1">
      <c r="A17" s="75" t="s">
        <v>124</v>
      </c>
      <c r="B17" s="76"/>
    </row>
    <row r="18" spans="1:2" s="68" customFormat="1" ht="19.5" customHeight="1">
      <c r="A18" s="75" t="s">
        <v>121</v>
      </c>
      <c r="B18" s="77"/>
    </row>
    <row r="19" spans="1:2" s="68" customFormat="1" ht="19.5" customHeight="1">
      <c r="A19" s="75" t="s">
        <v>122</v>
      </c>
      <c r="B19" s="77"/>
    </row>
    <row r="20" spans="1:2" s="68" customFormat="1" ht="19.5" customHeight="1">
      <c r="A20" s="78" t="s">
        <v>125</v>
      </c>
      <c r="B20" s="77"/>
    </row>
    <row r="21" spans="1:2" s="68" customFormat="1" ht="19.5" customHeight="1">
      <c r="A21" s="7" t="s">
        <v>126</v>
      </c>
      <c r="B21" s="76"/>
    </row>
    <row r="22" spans="1:2" s="68" customFormat="1" ht="19.5" customHeight="1">
      <c r="A22" s="7" t="s">
        <v>127</v>
      </c>
      <c r="B22" s="77"/>
    </row>
    <row r="23" spans="1:2" s="68" customFormat="1" ht="19.5" customHeight="1">
      <c r="A23" s="7" t="s">
        <v>128</v>
      </c>
      <c r="B23" s="76"/>
    </row>
    <row r="24" spans="1:2" s="68" customFormat="1" ht="19.5" customHeight="1">
      <c r="A24" s="7" t="s">
        <v>129</v>
      </c>
      <c r="B24" s="77"/>
    </row>
    <row r="25" spans="1:2" s="68" customFormat="1" ht="19.5" customHeight="1">
      <c r="A25" s="7" t="s">
        <v>130</v>
      </c>
      <c r="B25" s="77"/>
    </row>
    <row r="26" spans="1:2" s="68" customFormat="1" ht="19.5" customHeight="1">
      <c r="A26" s="7" t="s">
        <v>131</v>
      </c>
      <c r="B26" s="77"/>
    </row>
    <row r="27" spans="1:2" s="68" customFormat="1" ht="19.5" customHeight="1">
      <c r="A27" s="7" t="s">
        <v>132</v>
      </c>
      <c r="B27" s="77"/>
    </row>
    <row r="28" spans="1:2" s="68" customFormat="1" ht="19.5" customHeight="1">
      <c r="A28" s="7" t="s">
        <v>133</v>
      </c>
      <c r="B28" s="76"/>
    </row>
    <row r="29" spans="1:2" s="68" customFormat="1" ht="19.5" customHeight="1">
      <c r="A29" s="7" t="s">
        <v>134</v>
      </c>
      <c r="B29" s="76"/>
    </row>
    <row r="30" spans="1:2" s="68" customFormat="1" ht="19.5" customHeight="1">
      <c r="A30" s="78" t="s">
        <v>135</v>
      </c>
      <c r="B30" s="77"/>
    </row>
    <row r="31" spans="1:2" s="68" customFormat="1" ht="19.5" customHeight="1">
      <c r="A31" s="78" t="s">
        <v>136</v>
      </c>
      <c r="B31" s="77"/>
    </row>
    <row r="32" spans="1:2" s="68" customFormat="1" ht="19.5" customHeight="1">
      <c r="A32" s="78" t="s">
        <v>137</v>
      </c>
      <c r="B32" s="77"/>
    </row>
    <row r="33" spans="1:2" s="68" customFormat="1" ht="19.5" customHeight="1">
      <c r="A33" s="78" t="s">
        <v>138</v>
      </c>
      <c r="B33" s="77"/>
    </row>
    <row r="34" spans="1:2" s="68" customFormat="1" ht="19.5" customHeight="1">
      <c r="A34" s="78" t="s">
        <v>139</v>
      </c>
      <c r="B34" s="77"/>
    </row>
    <row r="35" spans="1:2" s="68" customFormat="1" ht="19.5" customHeight="1">
      <c r="A35" s="78" t="s">
        <v>140</v>
      </c>
      <c r="B35" s="77"/>
    </row>
    <row r="36" spans="1:2" s="68" customFormat="1" ht="19.5" customHeight="1">
      <c r="A36" s="78" t="s">
        <v>141</v>
      </c>
      <c r="B36" s="77"/>
    </row>
    <row r="37" spans="1:2" s="68" customFormat="1" ht="19.5" customHeight="1">
      <c r="A37" s="78" t="s">
        <v>142</v>
      </c>
      <c r="B37" s="77"/>
    </row>
    <row r="38" spans="1:2" s="68" customFormat="1" ht="19.5" customHeight="1">
      <c r="A38" s="78" t="s">
        <v>143</v>
      </c>
      <c r="B38" s="77"/>
    </row>
    <row r="39" spans="1:2" s="69" customFormat="1" ht="19.5" customHeight="1">
      <c r="A39" s="79" t="s">
        <v>144</v>
      </c>
      <c r="B39" s="77"/>
    </row>
    <row r="40" spans="1:2" s="68" customFormat="1" ht="19.5" customHeight="1">
      <c r="A40" s="79" t="s">
        <v>145</v>
      </c>
      <c r="B40" s="77"/>
    </row>
    <row r="41" spans="1:2" s="68" customFormat="1" ht="19.5" customHeight="1">
      <c r="A41" s="78" t="s">
        <v>146</v>
      </c>
      <c r="B41" s="77"/>
    </row>
    <row r="42" spans="1:2" s="68" customFormat="1" ht="19.5" customHeight="1">
      <c r="A42" s="7" t="s">
        <v>147</v>
      </c>
      <c r="B42" s="76"/>
    </row>
    <row r="43" spans="1:2" s="68" customFormat="1" ht="19.5" customHeight="1">
      <c r="A43" s="78" t="s">
        <v>148</v>
      </c>
      <c r="B43" s="77"/>
    </row>
    <row r="44" spans="1:2" s="68" customFormat="1" ht="19.5" customHeight="1">
      <c r="A44" s="78" t="s">
        <v>149</v>
      </c>
      <c r="B44" s="77"/>
    </row>
    <row r="45" spans="1:2" s="68" customFormat="1" ht="19.5" customHeight="1">
      <c r="A45" s="78" t="s">
        <v>150</v>
      </c>
      <c r="B45" s="77"/>
    </row>
    <row r="46" spans="1:2" s="68" customFormat="1" ht="19.5" customHeight="1">
      <c r="A46" s="78" t="s">
        <v>151</v>
      </c>
      <c r="B46" s="77"/>
    </row>
    <row r="47" spans="1:2" s="68" customFormat="1" ht="19.5" customHeight="1">
      <c r="A47" s="78" t="s">
        <v>152</v>
      </c>
      <c r="B47" s="77"/>
    </row>
    <row r="48" spans="1:2" s="68" customFormat="1" ht="19.5" customHeight="1">
      <c r="A48" s="7" t="s">
        <v>153</v>
      </c>
      <c r="B48" s="76"/>
    </row>
    <row r="49" spans="1:2" s="68" customFormat="1" ht="19.5" customHeight="1">
      <c r="A49" s="78" t="s">
        <v>135</v>
      </c>
      <c r="B49" s="77"/>
    </row>
    <row r="50" spans="1:2" s="68" customFormat="1" ht="19.5" customHeight="1">
      <c r="A50" s="78" t="s">
        <v>136</v>
      </c>
      <c r="B50" s="77"/>
    </row>
    <row r="51" spans="1:2" s="68" customFormat="1" ht="19.5" customHeight="1">
      <c r="A51" s="78" t="s">
        <v>154</v>
      </c>
      <c r="B51" s="77"/>
    </row>
    <row r="52" spans="1:2" s="68" customFormat="1" ht="19.5" customHeight="1">
      <c r="A52" s="7" t="s">
        <v>155</v>
      </c>
      <c r="B52" s="77"/>
    </row>
    <row r="53" spans="1:2" s="68" customFormat="1" ht="19.5" customHeight="1">
      <c r="A53" s="7" t="s">
        <v>156</v>
      </c>
      <c r="B53" s="76"/>
    </row>
    <row r="54" spans="1:2" s="68" customFormat="1" ht="19.5" customHeight="1">
      <c r="A54" s="78" t="s">
        <v>148</v>
      </c>
      <c r="B54" s="77"/>
    </row>
    <row r="55" spans="1:2" s="68" customFormat="1" ht="19.5" customHeight="1">
      <c r="A55" s="78" t="s">
        <v>149</v>
      </c>
      <c r="B55" s="77"/>
    </row>
    <row r="56" spans="1:2" s="68" customFormat="1" ht="19.5" customHeight="1">
      <c r="A56" s="78" t="s">
        <v>150</v>
      </c>
      <c r="B56" s="77"/>
    </row>
    <row r="57" spans="1:2" s="68" customFormat="1" ht="19.5" customHeight="1">
      <c r="A57" s="78" t="s">
        <v>151</v>
      </c>
      <c r="B57" s="77"/>
    </row>
    <row r="58" spans="1:2" s="68" customFormat="1" ht="19.5" customHeight="1">
      <c r="A58" s="78" t="s">
        <v>157</v>
      </c>
      <c r="B58" s="77"/>
    </row>
    <row r="59" spans="1:2" s="68" customFormat="1" ht="19.5" customHeight="1">
      <c r="A59" s="7" t="s">
        <v>158</v>
      </c>
      <c r="B59" s="77"/>
    </row>
    <row r="60" spans="1:2" s="68" customFormat="1" ht="19.5" customHeight="1">
      <c r="A60" s="7" t="s">
        <v>159</v>
      </c>
      <c r="B60" s="76"/>
    </row>
    <row r="61" spans="1:2" s="68" customFormat="1" ht="19.5" customHeight="1">
      <c r="A61" s="78" t="s">
        <v>160</v>
      </c>
      <c r="B61" s="76"/>
    </row>
    <row r="62" spans="1:2" s="68" customFormat="1" ht="19.5" customHeight="1">
      <c r="A62" s="77" t="s">
        <v>161</v>
      </c>
      <c r="B62" s="77"/>
    </row>
    <row r="63" spans="1:2" s="68" customFormat="1" ht="19.5" customHeight="1">
      <c r="A63" s="77" t="s">
        <v>162</v>
      </c>
      <c r="B63" s="77"/>
    </row>
    <row r="64" spans="1:2" s="68" customFormat="1" ht="19.5" customHeight="1">
      <c r="A64" s="77" t="s">
        <v>163</v>
      </c>
      <c r="B64" s="77"/>
    </row>
    <row r="65" spans="1:2" s="68" customFormat="1" ht="19.5" customHeight="1">
      <c r="A65" s="77" t="s">
        <v>164</v>
      </c>
      <c r="B65" s="77"/>
    </row>
    <row r="66" spans="1:2" s="68" customFormat="1" ht="19.5" customHeight="1">
      <c r="A66" s="77" t="s">
        <v>165</v>
      </c>
      <c r="B66" s="77"/>
    </row>
    <row r="67" spans="1:2" s="68" customFormat="1" ht="19.5" customHeight="1">
      <c r="A67" s="78" t="s">
        <v>166</v>
      </c>
      <c r="B67" s="76"/>
    </row>
    <row r="68" spans="1:2" s="68" customFormat="1" ht="19.5" customHeight="1">
      <c r="A68" s="78" t="s">
        <v>122</v>
      </c>
      <c r="B68" s="77"/>
    </row>
    <row r="69" spans="1:2" s="68" customFormat="1" ht="19.5" customHeight="1">
      <c r="A69" s="78" t="s">
        <v>167</v>
      </c>
      <c r="B69" s="77"/>
    </row>
    <row r="70" spans="1:2" s="68" customFormat="1" ht="19.5" customHeight="1">
      <c r="A70" s="78" t="s">
        <v>168</v>
      </c>
      <c r="B70" s="77"/>
    </row>
    <row r="71" spans="1:2" s="68" customFormat="1" ht="19.5" customHeight="1">
      <c r="A71" s="78" t="s">
        <v>169</v>
      </c>
      <c r="B71" s="77"/>
    </row>
    <row r="72" spans="1:2" s="68" customFormat="1" ht="19.5" customHeight="1">
      <c r="A72" s="78" t="s">
        <v>170</v>
      </c>
      <c r="B72" s="76"/>
    </row>
    <row r="73" spans="1:2" s="68" customFormat="1" ht="19.5" customHeight="1">
      <c r="A73" s="78" t="s">
        <v>122</v>
      </c>
      <c r="B73" s="77"/>
    </row>
    <row r="74" spans="1:2" s="68" customFormat="1" ht="19.5" customHeight="1">
      <c r="A74" s="78" t="s">
        <v>167</v>
      </c>
      <c r="B74" s="77"/>
    </row>
    <row r="75" spans="1:2" s="68" customFormat="1" ht="19.5" customHeight="1">
      <c r="A75" s="78" t="s">
        <v>171</v>
      </c>
      <c r="B75" s="77"/>
    </row>
    <row r="76" spans="1:2" s="68" customFormat="1" ht="19.5" customHeight="1">
      <c r="A76" s="78" t="s">
        <v>172</v>
      </c>
      <c r="B76" s="77"/>
    </row>
    <row r="77" spans="1:2" s="68" customFormat="1" ht="19.5" customHeight="1">
      <c r="A77" s="78" t="s">
        <v>173</v>
      </c>
      <c r="B77" s="76"/>
    </row>
    <row r="78" spans="1:2" s="68" customFormat="1" ht="19.5" customHeight="1">
      <c r="A78" s="78" t="s">
        <v>174</v>
      </c>
      <c r="B78" s="77"/>
    </row>
    <row r="79" spans="1:2" s="68" customFormat="1" ht="19.5" customHeight="1">
      <c r="A79" s="78" t="s">
        <v>175</v>
      </c>
      <c r="B79" s="77"/>
    </row>
    <row r="80" spans="1:2" s="68" customFormat="1" ht="19.5" customHeight="1">
      <c r="A80" s="78" t="s">
        <v>176</v>
      </c>
      <c r="B80" s="77"/>
    </row>
    <row r="81" spans="1:2" s="68" customFormat="1" ht="19.5" customHeight="1">
      <c r="A81" s="78" t="s">
        <v>177</v>
      </c>
      <c r="B81" s="77"/>
    </row>
    <row r="82" spans="1:2" s="68" customFormat="1" ht="19.5" customHeight="1">
      <c r="A82" s="75" t="s">
        <v>178</v>
      </c>
      <c r="B82" s="76"/>
    </row>
    <row r="83" spans="1:2" s="68" customFormat="1" ht="19.5" customHeight="1">
      <c r="A83" s="78" t="s">
        <v>179</v>
      </c>
      <c r="B83" s="76"/>
    </row>
    <row r="84" spans="1:2" s="68" customFormat="1" ht="19.5" customHeight="1">
      <c r="A84" s="78" t="s">
        <v>180</v>
      </c>
      <c r="B84" s="77"/>
    </row>
    <row r="85" spans="1:2" s="68" customFormat="1" ht="19.5" customHeight="1">
      <c r="A85" s="78" t="s">
        <v>181</v>
      </c>
      <c r="B85" s="77"/>
    </row>
    <row r="86" spans="1:2" s="68" customFormat="1" ht="19.5" customHeight="1">
      <c r="A86" s="78" t="s">
        <v>182</v>
      </c>
      <c r="B86" s="77"/>
    </row>
    <row r="87" spans="1:2" s="68" customFormat="1" ht="19.5" customHeight="1">
      <c r="A87" s="78" t="s">
        <v>183</v>
      </c>
      <c r="B87" s="77"/>
    </row>
    <row r="88" spans="1:2" s="68" customFormat="1" ht="19.5" customHeight="1">
      <c r="A88" s="78" t="s">
        <v>184</v>
      </c>
      <c r="B88" s="76"/>
    </row>
    <row r="89" spans="1:2" s="68" customFormat="1" ht="19.5" customHeight="1">
      <c r="A89" s="78" t="s">
        <v>182</v>
      </c>
      <c r="B89" s="77"/>
    </row>
    <row r="90" spans="1:2" s="68" customFormat="1" ht="19.5" customHeight="1">
      <c r="A90" s="78" t="s">
        <v>185</v>
      </c>
      <c r="B90" s="77"/>
    </row>
    <row r="91" spans="1:2" s="68" customFormat="1" ht="19.5" customHeight="1">
      <c r="A91" s="78" t="s">
        <v>186</v>
      </c>
      <c r="B91" s="77"/>
    </row>
    <row r="92" spans="1:2" s="68" customFormat="1" ht="19.5" customHeight="1">
      <c r="A92" s="78" t="s">
        <v>187</v>
      </c>
      <c r="B92" s="77"/>
    </row>
    <row r="93" spans="1:2" s="68" customFormat="1" ht="19.5" customHeight="1">
      <c r="A93" s="78" t="s">
        <v>188</v>
      </c>
      <c r="B93" s="76"/>
    </row>
    <row r="94" spans="1:2" s="68" customFormat="1" ht="19.5" customHeight="1">
      <c r="A94" s="78" t="s">
        <v>189</v>
      </c>
      <c r="B94" s="77"/>
    </row>
    <row r="95" spans="1:2" s="68" customFormat="1" ht="19.5" customHeight="1">
      <c r="A95" s="78" t="s">
        <v>190</v>
      </c>
      <c r="B95" s="77"/>
    </row>
    <row r="96" spans="1:2" s="68" customFormat="1" ht="19.5" customHeight="1">
      <c r="A96" s="78" t="s">
        <v>191</v>
      </c>
      <c r="B96" s="77"/>
    </row>
    <row r="97" spans="1:2" s="68" customFormat="1" ht="19.5" customHeight="1">
      <c r="A97" s="78" t="s">
        <v>192</v>
      </c>
      <c r="B97" s="77"/>
    </row>
    <row r="98" spans="1:2" s="68" customFormat="1" ht="19.5" customHeight="1">
      <c r="A98" s="78" t="s">
        <v>193</v>
      </c>
      <c r="B98" s="76"/>
    </row>
    <row r="99" spans="1:2" s="68" customFormat="1" ht="19.5" customHeight="1">
      <c r="A99" s="78" t="s">
        <v>194</v>
      </c>
      <c r="B99" s="77"/>
    </row>
    <row r="100" spans="1:2" s="68" customFormat="1" ht="19.5" customHeight="1">
      <c r="A100" s="78" t="s">
        <v>195</v>
      </c>
      <c r="B100" s="77"/>
    </row>
    <row r="101" spans="1:2" s="68" customFormat="1" ht="19.5" customHeight="1">
      <c r="A101" s="78" t="s">
        <v>196</v>
      </c>
      <c r="B101" s="77"/>
    </row>
    <row r="102" spans="1:2" s="68" customFormat="1" ht="19.5" customHeight="1">
      <c r="A102" s="78" t="s">
        <v>197</v>
      </c>
      <c r="B102" s="77"/>
    </row>
    <row r="103" spans="1:2" s="68" customFormat="1" ht="19.5" customHeight="1">
      <c r="A103" s="78" t="s">
        <v>198</v>
      </c>
      <c r="B103" s="77"/>
    </row>
    <row r="104" spans="1:2" s="68" customFormat="1" ht="19.5" customHeight="1">
      <c r="A104" s="78" t="s">
        <v>199</v>
      </c>
      <c r="B104" s="77"/>
    </row>
    <row r="105" spans="1:2" s="68" customFormat="1" ht="19.5" customHeight="1">
      <c r="A105" s="78" t="s">
        <v>200</v>
      </c>
      <c r="B105" s="77"/>
    </row>
    <row r="106" spans="1:2" s="68" customFormat="1" ht="19.5" customHeight="1">
      <c r="A106" s="78" t="s">
        <v>201</v>
      </c>
      <c r="B106" s="77"/>
    </row>
    <row r="107" spans="1:2" s="68" customFormat="1" ht="19.5" customHeight="1">
      <c r="A107" s="78" t="s">
        <v>202</v>
      </c>
      <c r="B107" s="76"/>
    </row>
    <row r="108" spans="1:2" s="68" customFormat="1" ht="19.5" customHeight="1">
      <c r="A108" s="78" t="s">
        <v>203</v>
      </c>
      <c r="B108" s="77"/>
    </row>
    <row r="109" spans="1:2" s="68" customFormat="1" ht="19.5" customHeight="1">
      <c r="A109" s="78" t="s">
        <v>204</v>
      </c>
      <c r="B109" s="77"/>
    </row>
    <row r="110" spans="1:2" s="68" customFormat="1" ht="19.5" customHeight="1">
      <c r="A110" s="78" t="s">
        <v>205</v>
      </c>
      <c r="B110" s="77"/>
    </row>
    <row r="111" spans="1:2" s="68" customFormat="1" ht="19.5" customHeight="1">
      <c r="A111" s="78" t="s">
        <v>206</v>
      </c>
      <c r="B111" s="77"/>
    </row>
    <row r="112" spans="1:2" s="68" customFormat="1" ht="19.5" customHeight="1">
      <c r="A112" s="78" t="s">
        <v>207</v>
      </c>
      <c r="B112" s="77"/>
    </row>
    <row r="113" spans="1:2" s="68" customFormat="1" ht="19.5" customHeight="1">
      <c r="A113" s="78" t="s">
        <v>208</v>
      </c>
      <c r="B113" s="77"/>
    </row>
    <row r="114" spans="1:2" s="68" customFormat="1" ht="19.5" customHeight="1">
      <c r="A114" s="78" t="s">
        <v>209</v>
      </c>
      <c r="B114" s="76"/>
    </row>
    <row r="115" spans="1:2" s="68" customFormat="1" ht="19.5" customHeight="1">
      <c r="A115" s="78" t="s">
        <v>210</v>
      </c>
      <c r="B115" s="77"/>
    </row>
    <row r="116" spans="1:2" s="68" customFormat="1" ht="19.5" customHeight="1">
      <c r="A116" s="78" t="s">
        <v>211</v>
      </c>
      <c r="B116" s="77"/>
    </row>
    <row r="117" spans="1:2" s="68" customFormat="1" ht="19.5" customHeight="1">
      <c r="A117" s="78" t="s">
        <v>212</v>
      </c>
      <c r="B117" s="77"/>
    </row>
    <row r="118" spans="1:2" s="68" customFormat="1" ht="19.5" customHeight="1">
      <c r="A118" s="78" t="s">
        <v>213</v>
      </c>
      <c r="B118" s="77"/>
    </row>
    <row r="119" spans="1:2" s="68" customFormat="1" ht="19.5" customHeight="1">
      <c r="A119" s="78" t="s">
        <v>214</v>
      </c>
      <c r="B119" s="77"/>
    </row>
    <row r="120" spans="1:2" s="68" customFormat="1" ht="19.5" customHeight="1">
      <c r="A120" s="78" t="s">
        <v>215</v>
      </c>
      <c r="B120" s="77"/>
    </row>
    <row r="121" spans="1:2" s="68" customFormat="1" ht="19.5" customHeight="1">
      <c r="A121" s="78" t="s">
        <v>216</v>
      </c>
      <c r="B121" s="77"/>
    </row>
    <row r="122" spans="1:2" s="68" customFormat="1" ht="19.5" customHeight="1">
      <c r="A122" s="78" t="s">
        <v>217</v>
      </c>
      <c r="B122" s="77"/>
    </row>
    <row r="123" spans="1:2" s="68" customFormat="1" ht="19.5" customHeight="1">
      <c r="A123" s="75" t="s">
        <v>218</v>
      </c>
      <c r="B123" s="76"/>
    </row>
    <row r="124" spans="1:2" s="68" customFormat="1" ht="19.5" customHeight="1">
      <c r="A124" s="78" t="s">
        <v>219</v>
      </c>
      <c r="B124" s="76"/>
    </row>
    <row r="125" spans="1:2" s="68" customFormat="1" ht="19.5" customHeight="1">
      <c r="A125" s="78" t="s">
        <v>220</v>
      </c>
      <c r="B125" s="77"/>
    </row>
    <row r="126" spans="1:2" s="68" customFormat="1" ht="19.5" customHeight="1">
      <c r="A126" s="78" t="s">
        <v>221</v>
      </c>
      <c r="B126" s="77"/>
    </row>
    <row r="127" spans="1:2" s="68" customFormat="1" ht="19.5" customHeight="1">
      <c r="A127" s="78" t="s">
        <v>222</v>
      </c>
      <c r="B127" s="77"/>
    </row>
    <row r="128" spans="1:2" s="68" customFormat="1" ht="19.5" customHeight="1">
      <c r="A128" s="78" t="s">
        <v>223</v>
      </c>
      <c r="B128" s="77"/>
    </row>
    <row r="129" spans="1:2" s="68" customFormat="1" ht="19.5" customHeight="1">
      <c r="A129" s="78" t="s">
        <v>224</v>
      </c>
      <c r="B129" s="77"/>
    </row>
    <row r="130" spans="1:2" s="68" customFormat="1" ht="19.5" customHeight="1">
      <c r="A130" s="78" t="s">
        <v>225</v>
      </c>
      <c r="B130" s="77"/>
    </row>
    <row r="131" spans="1:2" s="68" customFormat="1" ht="19.5" customHeight="1">
      <c r="A131" s="78" t="s">
        <v>226</v>
      </c>
      <c r="B131" s="76"/>
    </row>
    <row r="132" spans="1:2" s="68" customFormat="1" ht="19.5" customHeight="1">
      <c r="A132" s="78" t="s">
        <v>227</v>
      </c>
      <c r="B132" s="77"/>
    </row>
    <row r="133" spans="1:2" s="68" customFormat="1" ht="19.5" customHeight="1">
      <c r="A133" s="78" t="s">
        <v>228</v>
      </c>
      <c r="B133" s="77"/>
    </row>
    <row r="134" spans="1:2" s="68" customFormat="1" ht="19.5" customHeight="1">
      <c r="A134" s="78" t="s">
        <v>229</v>
      </c>
      <c r="B134" s="77"/>
    </row>
    <row r="135" spans="1:2" s="68" customFormat="1" ht="19.5" customHeight="1">
      <c r="A135" s="78" t="s">
        <v>230</v>
      </c>
      <c r="B135" s="77"/>
    </row>
    <row r="136" spans="1:2" s="68" customFormat="1" ht="19.5" customHeight="1">
      <c r="A136" s="78" t="s">
        <v>231</v>
      </c>
      <c r="B136" s="77"/>
    </row>
    <row r="137" spans="1:2" s="68" customFormat="1" ht="19.5" customHeight="1">
      <c r="A137" s="78" t="s">
        <v>232</v>
      </c>
      <c r="B137" s="76"/>
    </row>
    <row r="138" spans="1:2" s="68" customFormat="1" ht="19.5" customHeight="1">
      <c r="A138" s="78" t="s">
        <v>233</v>
      </c>
      <c r="B138" s="77"/>
    </row>
    <row r="139" spans="1:2" s="68" customFormat="1" ht="19.5" customHeight="1">
      <c r="A139" s="78" t="s">
        <v>234</v>
      </c>
      <c r="B139" s="77"/>
    </row>
    <row r="140" spans="1:2" s="68" customFormat="1" ht="19.5" customHeight="1">
      <c r="A140" s="75" t="s">
        <v>235</v>
      </c>
      <c r="B140" s="76"/>
    </row>
    <row r="141" spans="1:2" s="68" customFormat="1" ht="19.5" customHeight="1">
      <c r="A141" s="78" t="s">
        <v>236</v>
      </c>
      <c r="B141" s="76"/>
    </row>
    <row r="142" spans="1:2" s="68" customFormat="1" ht="19.5" customHeight="1">
      <c r="A142" s="78" t="s">
        <v>237</v>
      </c>
      <c r="B142" s="77"/>
    </row>
    <row r="143" spans="1:2" s="68" customFormat="1" ht="19.5" customHeight="1">
      <c r="A143" s="78" t="s">
        <v>238</v>
      </c>
      <c r="B143" s="77"/>
    </row>
    <row r="144" spans="1:2" s="68" customFormat="1" ht="19.5" customHeight="1">
      <c r="A144" s="78" t="s">
        <v>239</v>
      </c>
      <c r="B144" s="77"/>
    </row>
    <row r="145" spans="1:2" s="68" customFormat="1" ht="19.5" customHeight="1">
      <c r="A145" s="78" t="s">
        <v>240</v>
      </c>
      <c r="B145" s="77"/>
    </row>
    <row r="146" spans="1:2" s="68" customFormat="1" ht="19.5" customHeight="1">
      <c r="A146" s="78" t="s">
        <v>241</v>
      </c>
      <c r="B146" s="77"/>
    </row>
    <row r="147" spans="1:2" s="68" customFormat="1" ht="19.5" customHeight="1">
      <c r="A147" s="75" t="s">
        <v>242</v>
      </c>
      <c r="B147" s="76"/>
    </row>
    <row r="148" spans="1:2" s="68" customFormat="1" ht="19.5" customHeight="1">
      <c r="A148" s="78" t="s">
        <v>243</v>
      </c>
      <c r="B148" s="77"/>
    </row>
    <row r="149" spans="1:2" s="68" customFormat="1" ht="19.5" customHeight="1">
      <c r="A149" s="78" t="s">
        <v>244</v>
      </c>
      <c r="B149" s="76"/>
    </row>
    <row r="150" spans="1:2" s="68" customFormat="1" ht="19.5" customHeight="1">
      <c r="A150" s="79" t="s">
        <v>245</v>
      </c>
      <c r="B150" s="77"/>
    </row>
    <row r="151" spans="1:2" s="68" customFormat="1" ht="19.5" customHeight="1">
      <c r="A151" s="78" t="s">
        <v>246</v>
      </c>
      <c r="B151" s="77"/>
    </row>
    <row r="152" spans="1:2" s="68" customFormat="1" ht="19.5" customHeight="1">
      <c r="A152" s="78" t="s">
        <v>247</v>
      </c>
      <c r="B152" s="77"/>
    </row>
    <row r="153" spans="1:2" s="68" customFormat="1" ht="19.5" customHeight="1">
      <c r="A153" s="78" t="s">
        <v>248</v>
      </c>
      <c r="B153" s="77"/>
    </row>
    <row r="154" spans="1:2" s="68" customFormat="1" ht="19.5" customHeight="1">
      <c r="A154" s="78" t="s">
        <v>249</v>
      </c>
      <c r="B154" s="77"/>
    </row>
    <row r="155" spans="1:2" s="68" customFormat="1" ht="19.5" customHeight="1">
      <c r="A155" s="78" t="s">
        <v>250</v>
      </c>
      <c r="B155" s="77"/>
    </row>
    <row r="156" spans="1:2" s="68" customFormat="1" ht="19.5" customHeight="1">
      <c r="A156" s="78" t="s">
        <v>251</v>
      </c>
      <c r="B156" s="77"/>
    </row>
    <row r="157" spans="1:2" s="68" customFormat="1" ht="19.5" customHeight="1">
      <c r="A157" s="78" t="s">
        <v>252</v>
      </c>
      <c r="B157" s="77"/>
    </row>
    <row r="158" spans="1:2" s="68" customFormat="1" ht="19.5" customHeight="1">
      <c r="A158" s="78" t="s">
        <v>253</v>
      </c>
      <c r="B158" s="76"/>
    </row>
    <row r="159" spans="1:2" s="68" customFormat="1" ht="19.5" customHeight="1">
      <c r="A159" s="79" t="s">
        <v>254</v>
      </c>
      <c r="B159" s="77"/>
    </row>
    <row r="160" spans="1:2" s="68" customFormat="1" ht="19.5" customHeight="1">
      <c r="A160" s="78" t="s">
        <v>255</v>
      </c>
      <c r="B160" s="77"/>
    </row>
    <row r="161" spans="1:2" s="68" customFormat="1" ht="19.5" customHeight="1">
      <c r="A161" s="78" t="s">
        <v>256</v>
      </c>
      <c r="B161" s="77"/>
    </row>
    <row r="162" spans="1:2" s="68" customFormat="1" ht="19.5" customHeight="1">
      <c r="A162" s="78" t="s">
        <v>257</v>
      </c>
      <c r="B162" s="77"/>
    </row>
    <row r="163" spans="1:2" s="68" customFormat="1" ht="19.5" customHeight="1">
      <c r="A163" s="78" t="s">
        <v>258</v>
      </c>
      <c r="B163" s="77"/>
    </row>
    <row r="164" spans="1:2" s="68" customFormat="1" ht="19.5" customHeight="1">
      <c r="A164" s="78" t="s">
        <v>259</v>
      </c>
      <c r="B164" s="77"/>
    </row>
    <row r="165" spans="1:2" s="68" customFormat="1" ht="19.5" customHeight="1">
      <c r="A165" s="78" t="s">
        <v>260</v>
      </c>
      <c r="B165" s="77"/>
    </row>
    <row r="166" spans="1:2" s="68" customFormat="1" ht="19.5" customHeight="1">
      <c r="A166" s="78" t="s">
        <v>261</v>
      </c>
      <c r="B166" s="77"/>
    </row>
    <row r="167" spans="1:2" s="68" customFormat="1" ht="19.5" customHeight="1">
      <c r="A167" s="78" t="s">
        <v>262</v>
      </c>
      <c r="B167" s="77"/>
    </row>
    <row r="168" spans="1:2" s="68" customFormat="1" ht="19.5" customHeight="1">
      <c r="A168" s="78" t="s">
        <v>263</v>
      </c>
      <c r="B168" s="77"/>
    </row>
    <row r="169" spans="1:2" s="68" customFormat="1" ht="19.5" customHeight="1">
      <c r="A169" s="75" t="s">
        <v>264</v>
      </c>
      <c r="B169" s="77"/>
    </row>
    <row r="170" spans="1:2" s="68" customFormat="1" ht="19.5" customHeight="1">
      <c r="A170" s="75" t="s">
        <v>265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266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267</v>
      </c>
    </row>
    <row r="2" spans="1:20" ht="25.5" customHeight="1">
      <c r="A2" s="46" t="s">
        <v>268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269</v>
      </c>
    </row>
    <row r="4" spans="1:20" ht="21" customHeight="1">
      <c r="A4" s="47" t="s">
        <v>56</v>
      </c>
      <c r="B4" s="47"/>
      <c r="C4" s="48"/>
      <c r="D4" s="31" t="s">
        <v>270</v>
      </c>
      <c r="E4" s="49" t="s">
        <v>271</v>
      </c>
      <c r="F4" s="50" t="s">
        <v>272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273</v>
      </c>
      <c r="R4" s="62" t="s">
        <v>274</v>
      </c>
      <c r="S4" s="62" t="s">
        <v>275</v>
      </c>
      <c r="T4" s="62" t="s">
        <v>276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277</v>
      </c>
      <c r="L5" s="63" t="s">
        <v>278</v>
      </c>
      <c r="M5" s="56" t="s">
        <v>279</v>
      </c>
      <c r="N5" s="56" t="s">
        <v>280</v>
      </c>
      <c r="O5" s="56" t="s">
        <v>281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2019-01-26T03:09:08Z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