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<sst xmlns="http://schemas.openxmlformats.org/spreadsheetml/2006/main" count="492" uniqueCount="331">
  <si>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</si>
  <si>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外事办2017年收支预算总表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</si>
  <si>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</si>
  <si>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</si>
  <si>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</si>
  <si>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</si>
  <si>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</si>
  <si>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</si>
  <si>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</si>
  <si>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</si>
  <si>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</si>
  <si>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</si>
  <si>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</si>
  <si>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</si>
  <si>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</si>
  <si>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</si>
  <si>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</si>
  <si>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</si>
  <si>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</si>
  <si>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</si>
  <si>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</si>
  <si>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</si>
  <si>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</si>
  <si>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</si>
  <si>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</si>
  <si>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</si>
  <si>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</si>
  <si>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</si>
  <si>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</si>
  <si>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</si>
  <si>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</si>
  <si>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</si>
  <si>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</si>
  <si>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</si>
  <si>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</si>
  <si>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</si>
  <si>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</si>
  <si>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</si>
  <si>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</si>
  <si>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</si>
  <si>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</si>
  <si>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</si>
  <si>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</si>
  <si>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</si>
  <si>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</si>
  <si>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</si>
  <si>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</si>
  <si>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</si>
  <si>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</si>
  <si>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</si>
  <si>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</si>
  <si>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</si>
  <si>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</si>
  <si>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</si>
  <si>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</si>
  <si>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外事办2017年收入预算总表</t>
  </si>
  <si>
    <t>外事办2017年支出预算总表</t>
  </si>
  <si>
    <t>外事办2017年财政拨款预算总表</t>
  </si>
  <si>
    <t>附表5</t>
  </si>
  <si>
    <t>外事办2017年财政拨款明细表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</si>
  <si>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</si>
  <si>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</si>
  <si>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</si>
  <si>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</si>
  <si>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</si>
  <si>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</si>
  <si>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</si>
  <si>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</si>
  <si>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</si>
  <si>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</si>
  <si>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</si>
  <si>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</si>
  <si>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</si>
  <si>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</si>
  <si>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</si>
  <si>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</si>
  <si>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</si>
  <si>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</si>
  <si>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</si>
  <si>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</si>
  <si>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</si>
  <si>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外事办</t>
  </si>
  <si>
    <t>201</t>
  </si>
  <si>
    <t>25</t>
  </si>
  <si>
    <t>01</t>
  </si>
  <si>
    <t>行政运行</t>
  </si>
  <si>
    <t>99</t>
  </si>
  <si>
    <t>其他港澳台侨事务支出</t>
  </si>
  <si>
    <t>208</t>
  </si>
  <si>
    <t>05</t>
  </si>
  <si>
    <t xml:space="preserve">  归口管理的行政单位离退休</t>
  </si>
  <si>
    <t>外事办2017年财政基本支出明细表</t>
  </si>
  <si>
    <t>附表7</t>
  </si>
  <si>
    <t>外事办2017年“三公”经费预算统计表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</si>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</sst>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_(&quot;$&quot;* #,##0.00_);_(&quot;$&quot;* \(#,##0.00\);_(&quot;$&quot;* &quot;-&quot;??_);_(@_)"/>
    <numFmt numFmtId="183" formatCode="#,##0;\-#,##0;&quot;-&quot;"/>
    <numFmt numFmtId="184" formatCode="\$#,##0.00;\(\$#,##0.00\)"/>
    <numFmt numFmtId="185" formatCode="yyyy&quot;年&quot;m&quot;月&quot;d&quot;日&quot;;@"/>
    <numFmt numFmtId="186" formatCode="\$#,##0;\(\$#,##0\)"/>
    <numFmt numFmtId="187" formatCode="#,##0;\(#,##0\)"/>
    <numFmt numFmtId="188" formatCode="_-* #,##0&quot;$&quot;_-;\-* #,##0&quot;$&quot;_-;_-* &quot;-&quot;&quot;$&quot;_-;_-@_-"/>
    <numFmt numFmtId="189" formatCode="_-* #,##0_$_-;\-* #,##0_$_-;_-* &quot;-&quot;_$_-;_-@_-"/>
    <numFmt numFmtId="190" formatCode="_-* #,##0.00&quot;$&quot;_-;\-* #,##0.00&quot;$&quot;_-;_-* &quot;-&quot;??&quot;$&quot;_-;_-@_-"/>
    <numFmt numFmtId="191" formatCode="0.0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7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0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5" fillId="0" borderId="4" applyNumberFormat="0" applyFill="0" applyAlignment="0" applyProtection="0"/>
    <xf numFmtId="0" fontId="41" fillId="6" borderId="0" applyNumberFormat="0" applyBorder="0" applyAlignment="0" applyProtection="0"/>
    <xf numFmtId="0" fontId="24" fillId="12" borderId="0" applyNumberFormat="0" applyBorder="0" applyAlignment="0" applyProtection="0"/>
    <xf numFmtId="0" fontId="19" fillId="0" borderId="5" applyNumberFormat="0" applyFill="0" applyAlignment="0" applyProtection="0"/>
    <xf numFmtId="0" fontId="24" fillId="13" borderId="0" applyNumberFormat="0" applyBorder="0" applyAlignment="0" applyProtection="0"/>
    <xf numFmtId="0" fontId="41" fillId="6" borderId="0" applyNumberFormat="0" applyBorder="0" applyAlignment="0" applyProtection="0"/>
    <xf numFmtId="0" fontId="32" fillId="4" borderId="6" applyNumberFormat="0" applyAlignment="0" applyProtection="0"/>
    <xf numFmtId="0" fontId="1" fillId="14" borderId="0" applyNumberFormat="0" applyBorder="0" applyAlignment="0" applyProtection="0"/>
    <xf numFmtId="0" fontId="22" fillId="4" borderId="1" applyNumberFormat="0" applyAlignment="0" applyProtection="0"/>
    <xf numFmtId="0" fontId="42" fillId="7" borderId="7" applyNumberFormat="0" applyAlignment="0" applyProtection="0"/>
    <xf numFmtId="0" fontId="24" fillId="15" borderId="0" applyNumberFormat="0" applyBorder="0" applyAlignment="0" applyProtection="0"/>
    <xf numFmtId="18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1" fillId="16" borderId="0" applyNumberFormat="0" applyBorder="0" applyAlignment="0" applyProtection="0"/>
    <xf numFmtId="0" fontId="29" fillId="3" borderId="0" applyNumberFormat="0" applyBorder="0" applyAlignment="0" applyProtection="0"/>
    <xf numFmtId="0" fontId="25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33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41" fillId="6" borderId="0" applyNumberFormat="0" applyBorder="0" applyAlignment="0" applyProtection="0"/>
    <xf numFmtId="0" fontId="24" fillId="24" borderId="0" applyNumberFormat="0" applyBorder="0" applyAlignment="0" applyProtection="0"/>
    <xf numFmtId="0" fontId="3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3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8" fillId="3" borderId="0" applyNumberFormat="0" applyBorder="0" applyAlignment="0" applyProtection="0"/>
    <xf numFmtId="0" fontId="33" fillId="19" borderId="0" applyNumberFormat="0" applyBorder="0" applyAlignment="0" applyProtection="0"/>
    <xf numFmtId="0" fontId="40" fillId="6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" fillId="8" borderId="0" applyNumberFormat="0" applyBorder="0" applyAlignment="0" applyProtection="0"/>
    <xf numFmtId="0" fontId="41" fillId="6" borderId="0" applyNumberFormat="0" applyBorder="0" applyAlignment="0" applyProtection="0"/>
    <xf numFmtId="0" fontId="3" fillId="2" borderId="0" applyNumberFormat="0" applyBorder="0" applyAlignment="0" applyProtection="0"/>
    <xf numFmtId="0" fontId="39" fillId="2" borderId="0" applyNumberFormat="0" applyBorder="0" applyAlignment="0" applyProtection="0"/>
    <xf numFmtId="183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187" fontId="8" fillId="0" borderId="0">
      <alignment/>
      <protection/>
    </xf>
    <xf numFmtId="0" fontId="47" fillId="27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8" fillId="0" borderId="0">
      <alignment/>
      <protection/>
    </xf>
    <xf numFmtId="185" fontId="0" fillId="0" borderId="0" applyFont="0" applyFill="0" applyBorder="0" applyAlignment="0" applyProtection="0"/>
    <xf numFmtId="0" fontId="49" fillId="0" borderId="0" applyProtection="0">
      <alignment/>
    </xf>
    <xf numFmtId="186" fontId="8" fillId="0" borderId="0">
      <alignment/>
      <protection/>
    </xf>
    <xf numFmtId="2" fontId="49" fillId="0" borderId="0" applyProtection="0">
      <alignment/>
    </xf>
    <xf numFmtId="0" fontId="44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0" fontId="38" fillId="3" borderId="0" applyNumberFormat="0" applyBorder="0" applyAlignment="0" applyProtection="0"/>
    <xf numFmtId="0" fontId="44" fillId="22" borderId="12" applyNumberFormat="0" applyBorder="0" applyAlignment="0" applyProtection="0"/>
    <xf numFmtId="37" fontId="51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33" fillId="7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18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 vertical="center"/>
      <protection/>
    </xf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191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9" fillId="0" borderId="0">
      <alignment vertical="center"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9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7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6" fillId="0" borderId="0">
      <alignment/>
      <protection/>
    </xf>
    <xf numFmtId="0" fontId="15" fillId="0" borderId="0">
      <alignment/>
      <protection/>
    </xf>
    <xf numFmtId="0" fontId="33" fillId="23" borderId="0" applyNumberFormat="0" applyBorder="0" applyAlignment="0" applyProtection="0"/>
    <xf numFmtId="38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57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44.9</v>
      </c>
      <c r="C7" s="127" t="s">
        <v>25</v>
      </c>
      <c r="D7" s="126">
        <f>D8+D9+D10</f>
        <v>44.9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42.6</v>
      </c>
      <c r="E8" s="126"/>
      <c r="F8" s="126"/>
      <c r="G8" s="126">
        <f>H8</f>
        <v>42.6</v>
      </c>
      <c r="H8" s="126">
        <v>42.6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2.3</v>
      </c>
      <c r="E9" s="126"/>
      <c r="F9" s="126"/>
      <c r="G9" s="126">
        <f>H9</f>
        <v>2.3</v>
      </c>
      <c r="H9" s="126">
        <v>2.3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0</v>
      </c>
      <c r="E10" s="126"/>
      <c r="F10" s="126"/>
      <c r="G10" s="126">
        <f>H10</f>
        <v>0</v>
      </c>
      <c r="H10" s="126">
        <v>0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0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0</v>
      </c>
      <c r="E14" s="126"/>
      <c r="F14" s="126"/>
      <c r="G14" s="126">
        <f>H14</f>
        <v>0</v>
      </c>
      <c r="H14" s="126">
        <v>0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44.9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44.9</v>
      </c>
      <c r="C24" s="142" t="s">
        <v>54</v>
      </c>
      <c r="D24" s="135">
        <f>D7+D11</f>
        <v>44.9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44.9</v>
      </c>
      <c r="H24" s="135">
        <f t="shared" si="0"/>
        <v>44.9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A3" sqref="A3"/>
    </sheetView>
  </sheetViews>
  <sheetFormatPr defaultColWidth="9.16015625" defaultRowHeight="11.25"/>
  <cols>
    <col min="1" max="1" width="41.16015625" style="112" customWidth="1"/>
    <col min="2" max="2" width="27.16015625" style="112" customWidth="1"/>
    <col min="3" max="16384" width="9.16015625" style="112" customWidth="1"/>
  </cols>
  <sheetData>
    <row r="1" spans="1:231" s="112" customFormat="1" ht="24.75" customHeight="1">
      <c r="A1" s="114" t="s">
        <v>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</row>
    <row r="2" spans="1:231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</row>
    <row r="3" spans="1:231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</row>
    <row r="4" spans="1:231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</row>
    <row r="5" spans="1:231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</row>
    <row r="6" spans="1:231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</row>
    <row r="7" spans="1:231" s="113" customFormat="1" ht="24.75" customHeight="1">
      <c r="A7" s="125" t="s">
        <v>24</v>
      </c>
      <c r="B7" s="126">
        <v>44.9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</row>
    <row r="8" spans="1:231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</row>
    <row r="9" spans="1:231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</row>
    <row r="10" spans="1:231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</row>
    <row r="11" spans="1:231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</row>
    <row r="12" spans="1:231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</row>
    <row r="13" spans="1:231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</row>
    <row r="14" spans="1:231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</row>
    <row r="15" spans="1:231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</row>
    <row r="16" spans="1:231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</row>
    <row r="17" spans="1:231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</row>
    <row r="18" spans="1:231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</row>
    <row r="19" spans="1:231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</row>
    <row r="20" spans="1:231" s="112" customFormat="1" ht="24" customHeight="1">
      <c r="A20" s="139" t="s">
        <v>49</v>
      </c>
      <c r="B20" s="135">
        <f>SUM(B7:B19)</f>
        <v>44.9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</row>
    <row r="21" spans="1:231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</row>
    <row r="22" spans="1:231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</row>
    <row r="23" spans="1:231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</row>
    <row r="24" spans="1:231" s="113" customFormat="1" ht="21" customHeight="1">
      <c r="A24" s="141" t="s">
        <v>53</v>
      </c>
      <c r="B24" s="135">
        <f>SUM(B20:B22)</f>
        <v>44.9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</row>
    <row r="25" spans="3:231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D11" sqref="D11"/>
    </sheetView>
  </sheetViews>
  <sheetFormatPr defaultColWidth="9.16015625" defaultRowHeight="11.25"/>
  <cols>
    <col min="1" max="1" width="24.83203125" style="112" customWidth="1"/>
    <col min="2" max="2" width="41.33203125" style="112" customWidth="1"/>
    <col min="3" max="16384" width="9.16015625" style="112" customWidth="1"/>
  </cols>
  <sheetData>
    <row r="1" spans="1:239" s="112" customFormat="1" ht="24.75" customHeight="1">
      <c r="A1" s="115"/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17" t="s">
        <v>56</v>
      </c>
      <c r="B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2:239" s="112" customFormat="1" ht="24.75" customHeight="1">
      <c r="B3" s="119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4</v>
      </c>
      <c r="B4" s="12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7</v>
      </c>
      <c r="B5" s="123" t="s">
        <v>8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7" t="s">
        <v>25</v>
      </c>
      <c r="B7" s="126">
        <v>44.9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9" t="s">
        <v>27</v>
      </c>
      <c r="B8" s="126">
        <v>42.6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30" t="s">
        <v>29</v>
      </c>
      <c r="B9" s="126">
        <v>2.3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30" t="s">
        <v>31</v>
      </c>
      <c r="B10" s="126"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30" t="s">
        <v>33</v>
      </c>
      <c r="B11" s="126"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31" t="s">
        <v>35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32" t="s">
        <v>37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32" t="s">
        <v>39</v>
      </c>
      <c r="B14" s="126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2" t="s">
        <v>41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6" t="s">
        <v>43</v>
      </c>
      <c r="B16" s="126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6" t="s">
        <v>45</v>
      </c>
      <c r="B17" s="126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6" t="s">
        <v>47</v>
      </c>
      <c r="B18" s="126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8" t="s">
        <v>48</v>
      </c>
      <c r="B19" s="12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8" t="s">
        <v>50</v>
      </c>
      <c r="B20" s="126" t="e">
        <f>SUM(#REF!)</f>
        <v>#REF!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38"/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38"/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38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2" t="s">
        <v>54</v>
      </c>
      <c r="B24" s="135">
        <f>B7+B11</f>
        <v>44.9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5"/>
  <sheetViews>
    <sheetView zoomScaleSheetLayoutView="100" workbookViewId="0" topLeftCell="A1">
      <selection activeCell="C10" sqref="C10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16384" width="9.16015625" style="112" customWidth="1"/>
  </cols>
  <sheetData>
    <row r="1" spans="1:237" s="112" customFormat="1" ht="24.75" customHeight="1">
      <c r="A1" s="114" t="s">
        <v>0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</row>
    <row r="2" spans="1:237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</row>
    <row r="3" spans="1:237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</row>
    <row r="4" spans="1:237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</row>
    <row r="5" spans="1:237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</row>
    <row r="6" spans="1:237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</row>
    <row r="7" spans="1:237" s="113" customFormat="1" ht="24.75" customHeight="1">
      <c r="A7" s="125" t="s">
        <v>24</v>
      </c>
      <c r="B7" s="126">
        <v>44.9</v>
      </c>
      <c r="C7" s="127" t="s">
        <v>25</v>
      </c>
      <c r="D7" s="126">
        <v>44.9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</row>
    <row r="8" spans="1:237" s="113" customFormat="1" ht="24.75" customHeight="1">
      <c r="A8" s="125" t="s">
        <v>26</v>
      </c>
      <c r="B8" s="126"/>
      <c r="C8" s="129" t="s">
        <v>27</v>
      </c>
      <c r="D8" s="126">
        <v>42.6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</row>
    <row r="9" spans="1:237" s="113" customFormat="1" ht="24.75" customHeight="1">
      <c r="A9" s="125" t="s">
        <v>28</v>
      </c>
      <c r="B9" s="126"/>
      <c r="C9" s="130" t="s">
        <v>29</v>
      </c>
      <c r="D9" s="126">
        <v>2.3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</row>
    <row r="10" spans="1:237" s="113" customFormat="1" ht="24.75" customHeight="1">
      <c r="A10" s="125" t="s">
        <v>30</v>
      </c>
      <c r="B10" s="126"/>
      <c r="C10" s="130" t="s">
        <v>31</v>
      </c>
      <c r="D10" s="126">
        <v>0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</row>
    <row r="11" spans="1:237" s="113" customFormat="1" ht="24.75" customHeight="1">
      <c r="A11" s="125" t="s">
        <v>32</v>
      </c>
      <c r="B11" s="126"/>
      <c r="C11" s="130" t="s">
        <v>33</v>
      </c>
      <c r="D11" s="126">
        <v>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</row>
    <row r="12" spans="1:237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</row>
    <row r="13" spans="1:237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</row>
    <row r="14" spans="1:237" s="113" customFormat="1" ht="28.5" customHeight="1">
      <c r="A14" s="125" t="s">
        <v>38</v>
      </c>
      <c r="B14" s="126"/>
      <c r="C14" s="132" t="s">
        <v>39</v>
      </c>
      <c r="D14" s="126">
        <v>0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</row>
    <row r="15" spans="1:237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</row>
    <row r="16" spans="1:237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</row>
    <row r="17" spans="1:237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</row>
    <row r="18" spans="1:237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</row>
    <row r="19" spans="1:237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</row>
    <row r="20" spans="1:237" s="112" customFormat="1" ht="24" customHeight="1">
      <c r="A20" s="139" t="s">
        <v>49</v>
      </c>
      <c r="B20" s="135">
        <f>SUM(B7:B19)</f>
        <v>44.9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</row>
    <row r="21" spans="1:237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</row>
    <row r="22" spans="1:237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</row>
    <row r="23" spans="1:237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</row>
    <row r="24" spans="1:237" s="113" customFormat="1" ht="21" customHeight="1">
      <c r="A24" s="141" t="s">
        <v>53</v>
      </c>
      <c r="B24" s="135">
        <f>SUM(B20:B22)</f>
        <v>44.9</v>
      </c>
      <c r="C24" s="142" t="s">
        <v>54</v>
      </c>
      <c r="D24" s="135">
        <f>D7+D11</f>
        <v>44.9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</row>
    <row r="25" spans="5:237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22.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44.93</v>
      </c>
      <c r="F7" s="101">
        <f aca="true" t="shared" si="0" ref="F7:O7">SUM(F8:F12)</f>
        <v>24.91</v>
      </c>
      <c r="G7" s="101">
        <f t="shared" si="0"/>
        <v>9.1</v>
      </c>
      <c r="H7" s="101">
        <f t="shared" si="0"/>
        <v>3.99</v>
      </c>
      <c r="I7" s="101">
        <f t="shared" si="0"/>
        <v>2.66</v>
      </c>
      <c r="J7" s="101">
        <f t="shared" si="0"/>
        <v>1.99</v>
      </c>
      <c r="K7" s="101">
        <f t="shared" si="0"/>
        <v>0</v>
      </c>
      <c r="L7" s="101">
        <f t="shared" si="0"/>
        <v>2.1</v>
      </c>
      <c r="M7" s="101">
        <f t="shared" si="0"/>
        <v>0.18</v>
      </c>
      <c r="N7" s="101">
        <f t="shared" si="0"/>
        <v>0</v>
      </c>
      <c r="O7" s="101">
        <f t="shared" si="0"/>
        <v>0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44.93</v>
      </c>
      <c r="F8" s="105">
        <v>24.91</v>
      </c>
      <c r="G8" s="105">
        <v>9.1</v>
      </c>
      <c r="H8" s="105">
        <v>3.99</v>
      </c>
      <c r="I8" s="105">
        <v>2.66</v>
      </c>
      <c r="J8" s="105">
        <v>1.99</v>
      </c>
      <c r="K8" s="105"/>
      <c r="L8" s="105">
        <v>2.1</v>
      </c>
      <c r="M8" s="105">
        <v>0.18</v>
      </c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F17" sqref="F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22.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44.93</v>
      </c>
      <c r="F7" s="101">
        <f t="shared" si="0"/>
        <v>24.91</v>
      </c>
      <c r="G7" s="101">
        <f t="shared" si="0"/>
        <v>9.1</v>
      </c>
      <c r="H7" s="101">
        <f t="shared" si="0"/>
        <v>3.99</v>
      </c>
      <c r="I7" s="101">
        <f t="shared" si="0"/>
        <v>2.66</v>
      </c>
      <c r="J7" s="101">
        <f t="shared" si="0"/>
        <v>1.99</v>
      </c>
      <c r="K7" s="101">
        <f t="shared" si="0"/>
        <v>0</v>
      </c>
      <c r="L7" s="101">
        <f t="shared" si="0"/>
        <v>2.1</v>
      </c>
      <c r="M7" s="101">
        <f t="shared" si="0"/>
        <v>0.18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44.93</v>
      </c>
      <c r="F8" s="105">
        <v>24.91</v>
      </c>
      <c r="G8" s="105">
        <v>9.1</v>
      </c>
      <c r="H8" s="105">
        <v>3.99</v>
      </c>
      <c r="I8" s="105">
        <v>2.66</v>
      </c>
      <c r="J8" s="105">
        <v>1.99</v>
      </c>
      <c r="K8" s="105"/>
      <c r="L8" s="105">
        <v>2.1</v>
      </c>
      <c r="M8" s="105">
        <v>0.18</v>
      </c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9" sqref="B1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