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<sst xmlns="http://schemas.openxmlformats.org/spreadsheetml/2006/main" count="107" uniqueCount="98">
  <si>
    <t>附表4</t>
  </si>
  <si>
    <t>科协2017年收支预算总表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</si>
  <si>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</si>
  <si>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</si>
  <si>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</si>
  <si>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</si>
  <si>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</si>
  <si>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</si>
  <si>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</si>
  <si>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</si>
  <si>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</si>
  <si>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</si>
  <si>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</si>
  <si>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</si>
  <si>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</si>
  <si>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</si>
  <si>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</si>
  <si>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</si>
  <si>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</si>
  <si>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</si>
  <si>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</si>
  <si>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</si>
  <si>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</si>
  <si>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</si>
  <si>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</si>
  <si>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</si>
  <si>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</si>
  <si>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</si>
  <si>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</si>
  <si>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</si>
  <si>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</si>
  <si>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</si>
  <si>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</si>
  <si>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</si>
  <si>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</si>
  <si>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</si>
  <si>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</si>
  <si>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</si>
  <si>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</si>
  <si>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</si>
  <si>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</si>
  <si>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</si>
  <si>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</si>
  <si>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</si>
  <si>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</si>
  <si>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</si>
  <si>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</si>
  <si>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</si>
  <si>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</si>
  <si>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</si>
  <si>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</si>
  <si>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</si>
  <si>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</si>
  <si>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</si>
  <si>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</si>
  <si>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</si>
  <si>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科协2017年财政拨款明细表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</si>
  <si>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</si>
  <si>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</si>
  <si>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</si>
  <si>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</si>
  <si>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</si>
  <si>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</si>
  <si>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</si>
  <si>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</si>
  <si>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</si>
  <si>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</si>
  <si>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</si>
  <si>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</si>
  <si>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</si>
  <si>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</si>
  <si>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</si>
  <si>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</si>
  <si>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</si>
  <si>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</si>
  <si>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</si>
  <si>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</si>
  <si>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</si>
  <si>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科协</t>
  </si>
  <si>
    <t>206</t>
  </si>
  <si>
    <t>01</t>
  </si>
  <si>
    <t>行政运行</t>
  </si>
  <si>
    <t>99</t>
  </si>
  <si>
    <t>其他科学技术管理事务支出</t>
  </si>
  <si>
    <t>208</t>
  </si>
  <si>
    <t>05</t>
  </si>
  <si>
    <t xml:space="preserve">  归口管理的行政单位离退休</t>
  </si>
  <si>
    <t>附表7</t>
  </si>
  <si>
    <t>科协2017年“三公”经费预算统计表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</si>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</sst>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\$#,##0.00;\(\$#,##0.00\)"/>
    <numFmt numFmtId="183" formatCode="_-* #,##0.00&quot;$&quot;_-;\-* #,##0.00&quot;$&quot;_-;_-* &quot;-&quot;??&quot;$&quot;_-;_-@_-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sz val="12"/>
      <color indexed="17"/>
      <name val="宋体"/>
      <family val="0"/>
    </font>
    <font>
      <b/>
      <sz val="11"/>
      <color indexed="63"/>
      <name val="微软雅黑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2"/>
      <name val="Arial"/>
      <family val="2"/>
    </font>
    <font>
      <sz val="12"/>
      <color indexed="16"/>
      <name val="宋体"/>
      <family val="0"/>
    </font>
    <font>
      <i/>
      <sz val="11"/>
      <color indexed="23"/>
      <name val="微软雅黑"/>
      <family val="2"/>
    </font>
    <font>
      <b/>
      <sz val="11"/>
      <color indexed="52"/>
      <name val="微软雅黑"/>
      <family val="2"/>
    </font>
    <font>
      <sz val="12"/>
      <name val="官帕眉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宋体"/>
      <family val="0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1" applyNumberFormat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5" fillId="3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6" borderId="0" applyNumberFormat="0" applyBorder="0" applyAlignment="0" applyProtection="0"/>
    <xf numFmtId="0" fontId="29" fillId="0" borderId="4" applyNumberFormat="0" applyFill="0" applyAlignment="0" applyProtection="0"/>
    <xf numFmtId="0" fontId="11" fillId="12" borderId="0" applyNumberFormat="0" applyBorder="0" applyAlignment="0" applyProtection="0"/>
    <xf numFmtId="0" fontId="21" fillId="0" borderId="5" applyNumberFormat="0" applyFill="0" applyAlignment="0" applyProtection="0"/>
    <xf numFmtId="0" fontId="31" fillId="6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6" applyNumberFormat="0" applyAlignment="0" applyProtection="0"/>
    <xf numFmtId="0" fontId="18" fillId="14" borderId="0" applyNumberFormat="0" applyBorder="0" applyAlignment="0" applyProtection="0"/>
    <xf numFmtId="0" fontId="33" fillId="4" borderId="1" applyNumberFormat="0" applyAlignment="0" applyProtection="0"/>
    <xf numFmtId="0" fontId="22" fillId="7" borderId="7" applyNumberFormat="0" applyAlignment="0" applyProtection="0"/>
    <xf numFmtId="0" fontId="10" fillId="2" borderId="0" applyNumberFormat="0" applyBorder="0" applyAlignment="0" applyProtection="0"/>
    <xf numFmtId="180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35" fillId="0" borderId="8" applyNumberFormat="0" applyFill="0" applyAlignment="0" applyProtection="0"/>
    <xf numFmtId="0" fontId="38" fillId="0" borderId="9" applyNumberFormat="0" applyFill="0" applyAlignment="0" applyProtection="0"/>
    <xf numFmtId="0" fontId="18" fillId="16" borderId="0" applyNumberFormat="0" applyBorder="0" applyAlignment="0" applyProtection="0"/>
    <xf numFmtId="0" fontId="36" fillId="3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8" fillId="18" borderId="0" applyNumberFormat="0" applyBorder="0" applyAlignment="0" applyProtection="0"/>
    <xf numFmtId="0" fontId="11" fillId="10" borderId="0" applyNumberFormat="0" applyBorder="0" applyAlignment="0" applyProtection="0"/>
    <xf numFmtId="0" fontId="10" fillId="16" borderId="0" applyNumberFormat="0" applyBorder="0" applyAlignment="0" applyProtection="0"/>
    <xf numFmtId="0" fontId="18" fillId="2" borderId="0" applyNumberFormat="0" applyBorder="0" applyAlignment="0" applyProtection="0"/>
    <xf numFmtId="0" fontId="4" fillId="0" borderId="0">
      <alignment/>
      <protection/>
    </xf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6" borderId="0" applyNumberFormat="0" applyBorder="0" applyAlignment="0" applyProtection="0"/>
    <xf numFmtId="0" fontId="11" fillId="24" borderId="0" applyNumberFormat="0" applyBorder="0" applyAlignment="0" applyProtection="0"/>
    <xf numFmtId="0" fontId="18" fillId="8" borderId="0" applyNumberFormat="0" applyBorder="0" applyAlignment="0" applyProtection="0"/>
    <xf numFmtId="0" fontId="17" fillId="21" borderId="0" applyNumberFormat="0" applyBorder="0" applyAlignment="0" applyProtection="0"/>
    <xf numFmtId="0" fontId="15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3" fillId="3" borderId="0" applyNumberFormat="0" applyBorder="0" applyAlignment="0" applyProtection="0"/>
    <xf numFmtId="0" fontId="17" fillId="19" borderId="0" applyNumberFormat="0" applyBorder="0" applyAlignment="0" applyProtection="0"/>
    <xf numFmtId="0" fontId="37" fillId="6" borderId="0" applyNumberFormat="0" applyBorder="0" applyAlignment="0" applyProtection="0"/>
    <xf numFmtId="0" fontId="16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184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3" borderId="0" applyNumberFormat="0" applyBorder="0" applyAlignment="0" applyProtection="0"/>
    <xf numFmtId="185" fontId="40" fillId="0" borderId="0">
      <alignment/>
      <protection/>
    </xf>
    <xf numFmtId="0" fontId="44" fillId="27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40" fillId="0" borderId="0">
      <alignment/>
      <protection/>
    </xf>
    <xf numFmtId="187" fontId="0" fillId="0" borderId="0" applyFont="0" applyFill="0" applyBorder="0" applyAlignment="0" applyProtection="0"/>
    <xf numFmtId="0" fontId="30" fillId="0" borderId="0" applyProtection="0">
      <alignment/>
    </xf>
    <xf numFmtId="188" fontId="40" fillId="0" borderId="0">
      <alignment/>
      <protection/>
    </xf>
    <xf numFmtId="2" fontId="30" fillId="0" borderId="0" applyProtection="0">
      <alignment/>
    </xf>
    <xf numFmtId="0" fontId="45" fillId="4" borderId="0" applyNumberFormat="0" applyBorder="0" applyAlignment="0" applyProtection="0"/>
    <xf numFmtId="0" fontId="41" fillId="0" borderId="10" applyNumberFormat="0" applyAlignment="0" applyProtection="0"/>
    <xf numFmtId="0" fontId="41" fillId="0" borderId="11">
      <alignment horizontal="left" vertical="center"/>
      <protection/>
    </xf>
    <xf numFmtId="0" fontId="46" fillId="0" borderId="0" applyProtection="0">
      <alignment/>
    </xf>
    <xf numFmtId="0" fontId="41" fillId="0" borderId="0" applyProtection="0">
      <alignment/>
    </xf>
    <xf numFmtId="0" fontId="13" fillId="3" borderId="0" applyNumberFormat="0" applyBorder="0" applyAlignment="0" applyProtection="0"/>
    <xf numFmtId="0" fontId="45" fillId="23" borderId="12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0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18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0" borderId="0">
      <alignment vertical="center"/>
      <protection/>
    </xf>
    <xf numFmtId="0" fontId="31" fillId="6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2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44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7" fillId="2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B8" sqref="B8"/>
    </sheetView>
  </sheetViews>
  <sheetFormatPr defaultColWidth="9.16015625" defaultRowHeight="11.25"/>
  <cols>
    <col min="1" max="1" width="41.16015625" style="50" customWidth="1"/>
    <col min="2" max="2" width="13.5" style="50" customWidth="1"/>
    <col min="3" max="3" width="24.83203125" style="50" customWidth="1"/>
    <col min="4" max="5" width="14" style="50" customWidth="1"/>
    <col min="6" max="6" width="11.33203125" style="50" customWidth="1"/>
    <col min="7" max="7" width="11.16015625" style="50" customWidth="1"/>
    <col min="8" max="9" width="14" style="50" customWidth="1"/>
    <col min="10" max="10" width="11.66015625" style="50" customWidth="1"/>
    <col min="11" max="11" width="14.33203125" style="50" customWidth="1"/>
    <col min="12" max="14" width="14" style="50" customWidth="1"/>
    <col min="15" max="15" width="12" style="50" customWidth="1"/>
    <col min="16" max="16" width="9.83203125" style="50" customWidth="1"/>
    <col min="17" max="17" width="12" style="50" customWidth="1"/>
    <col min="18" max="18" width="11" style="50" customWidth="1"/>
    <col min="19" max="16384" width="9.16015625" style="50" customWidth="1"/>
  </cols>
  <sheetData>
    <row r="1" spans="1:255" ht="24.7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8"/>
      <c r="B6" s="64"/>
      <c r="C6" s="58"/>
      <c r="D6" s="59"/>
      <c r="E6" s="65"/>
      <c r="F6" s="59"/>
      <c r="G6" s="66" t="s">
        <v>12</v>
      </c>
      <c r="H6" s="67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9" customFormat="1" ht="24.75" customHeight="1">
      <c r="A7" s="68" t="s">
        <v>24</v>
      </c>
      <c r="B7" s="69">
        <v>125.7</v>
      </c>
      <c r="C7" s="70" t="s">
        <v>25</v>
      </c>
      <c r="D7" s="69">
        <f>D8+D9+D10</f>
        <v>86.50000000000001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9" customFormat="1" ht="24.75" customHeight="1">
      <c r="A8" s="68" t="s">
        <v>26</v>
      </c>
      <c r="B8" s="69"/>
      <c r="C8" s="71" t="s">
        <v>27</v>
      </c>
      <c r="D8" s="69">
        <v>79.9</v>
      </c>
      <c r="E8" s="69"/>
      <c r="F8" s="69"/>
      <c r="G8" s="69">
        <f>D8</f>
        <v>79.9</v>
      </c>
      <c r="H8" s="69">
        <f>D8</f>
        <v>79.9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9" customFormat="1" ht="24.75" customHeight="1">
      <c r="A9" s="68" t="s">
        <v>28</v>
      </c>
      <c r="B9" s="69"/>
      <c r="C9" s="72" t="s">
        <v>29</v>
      </c>
      <c r="D9" s="69">
        <v>2.9</v>
      </c>
      <c r="E9" s="69"/>
      <c r="F9" s="69"/>
      <c r="G9" s="69">
        <f>D9</f>
        <v>2.9</v>
      </c>
      <c r="H9" s="69">
        <f>D9</f>
        <v>2.9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9" customFormat="1" ht="24.75" customHeight="1">
      <c r="A10" s="68" t="s">
        <v>30</v>
      </c>
      <c r="B10" s="69"/>
      <c r="C10" s="72" t="s">
        <v>31</v>
      </c>
      <c r="D10" s="69">
        <v>3.7</v>
      </c>
      <c r="E10" s="69"/>
      <c r="F10" s="69"/>
      <c r="G10" s="69">
        <f>D10</f>
        <v>3.7</v>
      </c>
      <c r="H10" s="69">
        <f>D10</f>
        <v>3.7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9" customFormat="1" ht="24.75" customHeight="1">
      <c r="A11" s="68" t="s">
        <v>32</v>
      </c>
      <c r="B11" s="69"/>
      <c r="C11" s="72" t="s">
        <v>33</v>
      </c>
      <c r="D11" s="69">
        <f>D14</f>
        <v>39.2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9" customFormat="1" ht="30" customHeight="1">
      <c r="A12" s="68" t="s">
        <v>34</v>
      </c>
      <c r="B12" s="69"/>
      <c r="C12" s="73" t="s">
        <v>35</v>
      </c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9" customFormat="1" ht="24.75" customHeight="1">
      <c r="A13" s="68" t="s">
        <v>36</v>
      </c>
      <c r="B13" s="69"/>
      <c r="C13" s="75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9" customFormat="1" ht="28.5" customHeight="1">
      <c r="A14" s="68" t="s">
        <v>38</v>
      </c>
      <c r="B14" s="69"/>
      <c r="C14" s="75" t="s">
        <v>39</v>
      </c>
      <c r="D14" s="69">
        <v>39.2</v>
      </c>
      <c r="E14" s="69"/>
      <c r="F14" s="69"/>
      <c r="G14" s="69">
        <f>D14</f>
        <v>39.2</v>
      </c>
      <c r="H14" s="69">
        <f>D14</f>
        <v>39.2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9" customFormat="1" ht="24.75" customHeight="1">
      <c r="A15" s="76" t="s">
        <v>40</v>
      </c>
      <c r="B15" s="69"/>
      <c r="C15" s="75" t="s">
        <v>41</v>
      </c>
      <c r="D15" s="69"/>
      <c r="E15" s="69"/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9" customFormat="1" ht="24.75" customHeight="1">
      <c r="A16" s="77" t="s">
        <v>42</v>
      </c>
      <c r="B16" s="78"/>
      <c r="C16" s="79" t="s">
        <v>43</v>
      </c>
      <c r="D16" s="69">
        <f>SUM(E16:R16)</f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9" customFormat="1" ht="24.75" customHeight="1">
      <c r="A17" s="80" t="s">
        <v>44</v>
      </c>
      <c r="B17" s="78"/>
      <c r="C17" s="79" t="s">
        <v>45</v>
      </c>
      <c r="D17" s="69">
        <f>SUM(E17:R17)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9" customFormat="1" ht="24.75" customHeight="1">
      <c r="A18" s="77" t="s">
        <v>46</v>
      </c>
      <c r="B18" s="78"/>
      <c r="C18" s="79" t="s">
        <v>47</v>
      </c>
      <c r="D18" s="69">
        <f>SUM(E18:R18)</f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9">
        <f>SUM(E19:R19)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f>SUM(B7:B19)</f>
        <v>125.7</v>
      </c>
      <c r="C20" s="81" t="s">
        <v>50</v>
      </c>
      <c r="D20" s="69">
        <f>SUM(E20:R20)</f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9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9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9" customFormat="1" ht="21" customHeight="1">
      <c r="A24" s="84" t="s">
        <v>53</v>
      </c>
      <c r="B24" s="78">
        <f>SUM(B20:B22)</f>
        <v>125.7</v>
      </c>
      <c r="C24" s="85" t="s">
        <v>54</v>
      </c>
      <c r="D24" s="78">
        <f>D7+D11</f>
        <v>125.70000000000002</v>
      </c>
      <c r="E24" s="78">
        <f aca="true" t="shared" si="0" ref="E24:R24">SUM(E7:E23)</f>
        <v>0</v>
      </c>
      <c r="F24" s="78">
        <f t="shared" si="0"/>
        <v>0</v>
      </c>
      <c r="G24" s="78">
        <f t="shared" si="0"/>
        <v>125.70000000000002</v>
      </c>
      <c r="H24" s="78">
        <f t="shared" si="0"/>
        <v>125.70000000000002</v>
      </c>
      <c r="I24" s="78">
        <f t="shared" si="0"/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78">
        <f t="shared" si="0"/>
        <v>0</v>
      </c>
      <c r="O24" s="78">
        <f t="shared" si="0"/>
        <v>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2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3"/>
      <c r="K5" s="44" t="s">
        <v>66</v>
      </c>
      <c r="L5" s="45" t="s">
        <v>67</v>
      </c>
      <c r="M5" s="46"/>
      <c r="N5" s="46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7" t="s">
        <v>74</v>
      </c>
      <c r="M6" s="47" t="s">
        <v>75</v>
      </c>
      <c r="N6" s="47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125.70000000000002</v>
      </c>
      <c r="F7" s="32"/>
      <c r="G7" s="32"/>
      <c r="H7" s="32"/>
      <c r="I7" s="48"/>
      <c r="J7" s="32"/>
      <c r="K7" s="32"/>
      <c r="L7" s="32"/>
      <c r="M7" s="32"/>
      <c r="N7" s="32"/>
      <c r="O7" s="32">
        <f>O8+O9+O10+O11+O12+O13</f>
        <v>39.2</v>
      </c>
    </row>
    <row r="8" spans="1:15" s="11" customFormat="1" ht="27.75" customHeight="1">
      <c r="A8" s="33" t="s">
        <v>79</v>
      </c>
      <c r="B8" s="33" t="s">
        <v>80</v>
      </c>
      <c r="C8" s="34" t="s">
        <v>80</v>
      </c>
      <c r="D8" s="35" t="s">
        <v>81</v>
      </c>
      <c r="E8" s="36">
        <f aca="true" t="shared" si="0" ref="E8:E10">F8+G8+H8+I8+J8+K8+L8+M8+N8+O8</f>
        <v>82.80000000000001</v>
      </c>
      <c r="F8" s="36">
        <v>48</v>
      </c>
      <c r="G8" s="36">
        <v>15.7</v>
      </c>
      <c r="H8" s="36">
        <v>7.5</v>
      </c>
      <c r="I8" s="36">
        <v>5</v>
      </c>
      <c r="J8" s="36">
        <v>3.7</v>
      </c>
      <c r="K8" s="36"/>
      <c r="L8" s="36">
        <v>2.9</v>
      </c>
      <c r="M8" s="36"/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82</v>
      </c>
      <c r="D9" s="37" t="s">
        <v>83</v>
      </c>
      <c r="E9" s="36">
        <f t="shared" si="0"/>
        <v>39.2</v>
      </c>
      <c r="F9" s="36"/>
      <c r="G9" s="36"/>
      <c r="H9" s="36"/>
      <c r="I9" s="36"/>
      <c r="J9" s="36"/>
      <c r="K9" s="36"/>
      <c r="L9" s="36"/>
      <c r="M9" s="36"/>
      <c r="N9" s="36"/>
      <c r="O9" s="36">
        <v>39.2</v>
      </c>
    </row>
    <row r="10" spans="1:15" s="11" customFormat="1" ht="27.75" customHeight="1">
      <c r="A10" s="33" t="s">
        <v>84</v>
      </c>
      <c r="B10" s="33" t="s">
        <v>85</v>
      </c>
      <c r="C10" s="34" t="s">
        <v>80</v>
      </c>
      <c r="D10" s="35" t="s">
        <v>86</v>
      </c>
      <c r="E10" s="36">
        <f t="shared" si="0"/>
        <v>3.7</v>
      </c>
      <c r="F10" s="36"/>
      <c r="G10" s="36"/>
      <c r="H10" s="36"/>
      <c r="I10" s="36"/>
      <c r="J10" s="36"/>
      <c r="K10" s="36">
        <v>3.7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9"/>
      <c r="E17" s="40"/>
      <c r="F17" s="40"/>
      <c r="G17" s="40"/>
      <c r="H17" s="40"/>
      <c r="I17" s="40"/>
      <c r="J17" s="36"/>
      <c r="K17" s="36"/>
      <c r="L17" s="36"/>
      <c r="M17" s="36"/>
      <c r="N17" s="36"/>
      <c r="O17" s="40"/>
    </row>
    <row r="18" spans="1:15" ht="9.75" customHeight="1">
      <c r="A18" s="41"/>
      <c r="B18" s="41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95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f>B7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2017-08-05T10:10:51Z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