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<sst xmlns="http://schemas.openxmlformats.org/spreadsheetml/2006/main" count="107" uniqueCount="100">
  <si>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</si>
  <si>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民宗局2017年收支预算总表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</si>
  <si>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</si>
  <si>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</si>
  <si>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</si>
  <si>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</si>
  <si>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</si>
  <si>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</si>
  <si>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</si>
  <si>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</si>
  <si>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</si>
  <si>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</si>
  <si>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</si>
  <si>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</si>
  <si>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</si>
  <si>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</si>
  <si>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</si>
  <si>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</si>
  <si>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</si>
  <si>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</si>
  <si>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</si>
  <si>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</si>
  <si>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</si>
  <si>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</si>
  <si>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</si>
  <si>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</si>
  <si>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</si>
  <si>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</si>
  <si>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</si>
  <si>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</si>
  <si>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</si>
  <si>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</si>
  <si>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</si>
  <si>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</si>
  <si>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</si>
  <si>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</si>
  <si>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</si>
  <si>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</si>
  <si>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</si>
  <si>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</si>
  <si>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</si>
  <si>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</si>
  <si>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</si>
  <si>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</si>
  <si>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</si>
  <si>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</si>
  <si>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</si>
  <si>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</si>
  <si>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</si>
  <si>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</si>
  <si>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</si>
  <si>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</si>
  <si>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</si>
  <si>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</si>
  <si>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</si>
  <si>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</si>
  <si>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民宗局2017年财政拨款明细表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</si>
  <si>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</si>
  <si>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</si>
  <si>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</si>
  <si>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</si>
  <si>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</si>
  <si>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</si>
  <si>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</si>
  <si>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</si>
  <si>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</si>
  <si>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民宗局</t>
  </si>
  <si>
    <t>01</t>
  </si>
  <si>
    <t>行政运行</t>
  </si>
  <si>
    <t>05</t>
  </si>
  <si>
    <t>208</t>
  </si>
  <si>
    <t xml:space="preserve">  归口管理的行政单位离退休</t>
  </si>
  <si>
    <t>附表7</t>
  </si>
  <si>
    <t>民宗局2017年“三公”经费预算统计表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</si>
  <si>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</si>
  <si>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</si>
  <si>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</si>
  <si>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</si>
  <si>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</si>
  <si>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</si>
  <si>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</si>
  <si>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</si>
  <si>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</si>
  <si>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</si>
  <si>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24</t>
  </si>
  <si>
    <t>其他宗教事务支出</t>
  </si>
  <si>
    <t>24</t>
  </si>
  <si>
    <t>99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</si>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</sst>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0" fontId="8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H15" sqref="H15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7" t="s">
        <v>5</v>
      </c>
      <c r="B5" s="67" t="s">
        <v>6</v>
      </c>
      <c r="C5" s="67" t="s">
        <v>7</v>
      </c>
      <c r="D5" s="69" t="s">
        <v>8</v>
      </c>
      <c r="E5" s="70" t="s">
        <v>9</v>
      </c>
      <c r="F5" s="72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7"/>
      <c r="B6" s="68"/>
      <c r="C6" s="67"/>
      <c r="D6" s="69"/>
      <c r="E6" s="71"/>
      <c r="F6" s="69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f>D7+D11</f>
        <v>71.60000000000001</v>
      </c>
      <c r="C7" s="42" t="s">
        <v>25</v>
      </c>
      <c r="D7" s="41">
        <f>D8+D9+D10</f>
        <v>60.00000000000001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f>H8</f>
        <v>53.1</v>
      </c>
      <c r="E8" s="41"/>
      <c r="F8" s="41"/>
      <c r="G8" s="41">
        <f>H8</f>
        <v>53.1</v>
      </c>
      <c r="H8" s="41">
        <v>53.1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f>H9</f>
        <v>4.7</v>
      </c>
      <c r="E9" s="41"/>
      <c r="F9" s="41"/>
      <c r="G9" s="41">
        <f>H9</f>
        <v>4.7</v>
      </c>
      <c r="H9" s="41">
        <v>4.7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f>H10</f>
        <v>2.2</v>
      </c>
      <c r="E10" s="41"/>
      <c r="F10" s="41"/>
      <c r="G10" s="41">
        <f>H10</f>
        <v>2.2</v>
      </c>
      <c r="H10" s="41">
        <v>2.2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f>D12+D13+D14</f>
        <v>11.6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f>H14</f>
        <v>11.6</v>
      </c>
      <c r="E14" s="41"/>
      <c r="F14" s="41"/>
      <c r="G14" s="41">
        <f>H14</f>
        <v>11.6</v>
      </c>
      <c r="H14" s="41">
        <v>11.6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>
        <v>0</v>
      </c>
      <c r="H15" s="41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71.60000000000001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71.60000000000001</v>
      </c>
      <c r="C24" s="57" t="s">
        <v>54</v>
      </c>
      <c r="D24" s="50">
        <f>D7+D11</f>
        <v>71.60000000000001</v>
      </c>
      <c r="E24" s="50">
        <f aca="true" t="shared" si="0" ref="E24:R24">SUM(E7:E23)</f>
        <v>0</v>
      </c>
      <c r="F24" s="50">
        <f t="shared" si="0"/>
        <v>0</v>
      </c>
      <c r="G24" s="50">
        <f t="shared" si="0"/>
        <v>71.60000000000001</v>
      </c>
      <c r="H24" s="50">
        <f t="shared" si="0"/>
        <v>71.60000000000001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zoomScalePageLayoutView="0" workbookViewId="0" topLeftCell="A1">
      <selection activeCell="K16" sqref="K16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3" t="s">
        <v>56</v>
      </c>
      <c r="B2" s="73"/>
      <c r="C2" s="73"/>
      <c r="D2" s="73"/>
      <c r="E2" s="73"/>
      <c r="F2" s="73"/>
      <c r="G2" s="73"/>
      <c r="H2" s="73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6" t="s">
        <v>58</v>
      </c>
      <c r="E4" s="78" t="s">
        <v>59</v>
      </c>
      <c r="F4" s="82" t="s">
        <v>88</v>
      </c>
      <c r="G4" s="83"/>
      <c r="H4" s="83"/>
      <c r="I4" s="83"/>
      <c r="J4" s="83"/>
      <c r="K4" s="83"/>
      <c r="L4" s="83"/>
      <c r="M4" s="83"/>
      <c r="N4" s="84"/>
      <c r="O4" s="78" t="s">
        <v>60</v>
      </c>
    </row>
    <row r="5" spans="1:15" ht="18" customHeight="1">
      <c r="A5" s="74" t="s">
        <v>61</v>
      </c>
      <c r="B5" s="74" t="s">
        <v>62</v>
      </c>
      <c r="C5" s="75" t="s">
        <v>63</v>
      </c>
      <c r="D5" s="77"/>
      <c r="E5" s="78"/>
      <c r="F5" s="76" t="s">
        <v>89</v>
      </c>
      <c r="G5" s="77"/>
      <c r="H5" s="77"/>
      <c r="I5" s="77"/>
      <c r="J5" s="79"/>
      <c r="K5" s="85" t="s">
        <v>90</v>
      </c>
      <c r="L5" s="80" t="s">
        <v>64</v>
      </c>
      <c r="M5" s="86"/>
      <c r="N5" s="86"/>
      <c r="O5" s="78"/>
    </row>
    <row r="6" spans="1:15" ht="27" customHeight="1">
      <c r="A6" s="75"/>
      <c r="B6" s="75"/>
      <c r="C6" s="75"/>
      <c r="D6" s="77"/>
      <c r="E6" s="78"/>
      <c r="F6" s="87" t="s">
        <v>91</v>
      </c>
      <c r="G6" s="87" t="s">
        <v>92</v>
      </c>
      <c r="H6" s="88" t="s">
        <v>93</v>
      </c>
      <c r="I6" s="88" t="s">
        <v>94</v>
      </c>
      <c r="J6" s="88" t="s">
        <v>95</v>
      </c>
      <c r="K6" s="88" t="s">
        <v>96</v>
      </c>
      <c r="L6" s="64" t="s">
        <v>97</v>
      </c>
      <c r="M6" s="64" t="s">
        <v>98</v>
      </c>
      <c r="N6" s="64" t="s">
        <v>99</v>
      </c>
      <c r="O6" s="78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71.52999999999999</v>
      </c>
      <c r="F7" s="22">
        <f aca="true" t="shared" si="0" ref="F7:O7">SUM(F8:F12)</f>
        <v>31.07</v>
      </c>
      <c r="G7" s="22">
        <f t="shared" si="0"/>
        <v>11.2</v>
      </c>
      <c r="H7" s="22">
        <f>SUM(H8:H12)</f>
        <v>4.97</v>
      </c>
      <c r="I7" s="22">
        <f t="shared" si="0"/>
        <v>3.31</v>
      </c>
      <c r="J7" s="22">
        <f t="shared" si="0"/>
        <v>2.48</v>
      </c>
      <c r="K7" s="22">
        <f t="shared" si="0"/>
        <v>2.2</v>
      </c>
      <c r="L7" s="22">
        <f t="shared" si="0"/>
        <v>3.62</v>
      </c>
      <c r="M7" s="22">
        <f t="shared" si="0"/>
        <v>0.18</v>
      </c>
      <c r="N7" s="22">
        <f t="shared" si="0"/>
        <v>0.9</v>
      </c>
      <c r="O7" s="22">
        <f t="shared" si="0"/>
        <v>11.6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57.72999999999999</v>
      </c>
      <c r="F8" s="26">
        <v>31.07</v>
      </c>
      <c r="G8" s="26">
        <v>11.2</v>
      </c>
      <c r="H8" s="26">
        <v>4.97</v>
      </c>
      <c r="I8" s="26">
        <v>3.31</v>
      </c>
      <c r="J8" s="26">
        <v>2.48</v>
      </c>
      <c r="K8" s="26"/>
      <c r="L8" s="26">
        <v>3.62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83</v>
      </c>
      <c r="B9" s="23" t="s">
        <v>86</v>
      </c>
      <c r="C9" s="24" t="s">
        <v>87</v>
      </c>
      <c r="D9" s="65" t="s">
        <v>85</v>
      </c>
      <c r="E9" s="26">
        <f>SUM(F9:O9)</f>
        <v>11.6</v>
      </c>
      <c r="F9" s="26"/>
      <c r="G9" s="26"/>
      <c r="H9" s="26"/>
      <c r="I9" s="26"/>
      <c r="J9" s="26"/>
      <c r="K9" s="26"/>
      <c r="L9" s="26"/>
      <c r="M9" s="26"/>
      <c r="N9" s="26"/>
      <c r="O9" s="26">
        <v>11.6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2.2</v>
      </c>
      <c r="F10" s="26"/>
      <c r="G10" s="26"/>
      <c r="H10" s="26"/>
      <c r="I10" s="26"/>
      <c r="J10" s="26"/>
      <c r="K10" s="26">
        <v>2.2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8" ht="9.75" customHeight="1">
      <c r="A13" s="27"/>
      <c r="B13" s="27"/>
      <c r="H13" s="10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E17" sqref="E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1" t="s">
        <v>73</v>
      </c>
      <c r="B2" s="81"/>
      <c r="C2" s="81"/>
      <c r="D2" s="81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2017-08-05T08:34:34Z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