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<sst xmlns="http://schemas.openxmlformats.org/spreadsheetml/2006/main" count="107" uniqueCount="101">
  <si>
    <t>附表4</t>
  </si>
  <si>
    <t>外事办2017年收支预算总表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</si>
  <si>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</si>
  <si>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</si>
  <si>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</si>
  <si>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</si>
  <si>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</si>
  <si>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</si>
  <si>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</si>
  <si>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</si>
  <si>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</si>
  <si>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</si>
  <si>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</si>
  <si>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</si>
  <si>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</si>
  <si>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</si>
  <si>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</si>
  <si>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</si>
  <si>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</si>
  <si>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</si>
  <si>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</si>
  <si>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</si>
  <si>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</si>
  <si>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</si>
  <si>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</si>
  <si>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</si>
  <si>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</si>
  <si>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</si>
  <si>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</si>
  <si>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</si>
  <si>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</si>
  <si>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</si>
  <si>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</si>
  <si>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</si>
  <si>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</si>
  <si>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</si>
  <si>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</si>
  <si>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</si>
  <si>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</si>
  <si>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</si>
  <si>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</si>
  <si>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</si>
  <si>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</si>
  <si>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</si>
  <si>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</si>
  <si>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</si>
  <si>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</si>
  <si>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</si>
  <si>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</si>
  <si>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</si>
  <si>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</si>
  <si>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</si>
  <si>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</si>
  <si>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</si>
  <si>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</si>
  <si>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</si>
  <si>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外事办2017年财政拨款明细表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</si>
  <si>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</si>
  <si>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</si>
  <si>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</si>
  <si>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</si>
  <si>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</si>
  <si>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</si>
  <si>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</si>
  <si>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</si>
  <si>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</si>
  <si>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外事办</t>
  </si>
  <si>
    <t>01</t>
  </si>
  <si>
    <t>行政运行</t>
  </si>
  <si>
    <t>05</t>
  </si>
  <si>
    <t>208</t>
  </si>
  <si>
    <t xml:space="preserve">  归口管理的行政单位离退休</t>
  </si>
  <si>
    <t>附表7</t>
  </si>
  <si>
    <t>外事办2017年“三公”经费预算统计表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</si>
  <si>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</si>
  <si>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</si>
  <si>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</si>
  <si>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</si>
  <si>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</si>
  <si>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</si>
  <si>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</si>
  <si>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</si>
  <si>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</si>
  <si>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</t>
  </si>
  <si>
    <t>25</t>
  </si>
  <si>
    <t>201</t>
  </si>
  <si>
    <t>25</t>
  </si>
  <si>
    <t>99</t>
  </si>
  <si>
    <t>其他港澳台侨事务支出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</si>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</sst>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;* \-#,##0;* &quot;-&quot;;@"/>
    <numFmt numFmtId="186" formatCode="&quot;¥&quot;* _-#,##0;&quot;¥&quot;* \-#,##0;&quot;¥&quot;* _-&quot;-&quot;;@"/>
    <numFmt numFmtId="187" formatCode="* #,##0.00;* \-#,##0.00;* &quot;-&quot;??;@"/>
    <numFmt numFmtId="188" formatCode="_-* #,##0.00_$_-;\-* #,##0.00_$_-;_-* &quot;-&quot;??_$_-;_-@_-"/>
    <numFmt numFmtId="189" formatCode="0;_琀"/>
    <numFmt numFmtId="190" formatCode="_-* #,##0_$_-;\-* #,##0_$_-;_-* &quot;-&quot;_$_-;_-@_-"/>
    <numFmt numFmtId="191" formatCode="_-&quot;$&quot;* #,##0_-;\-&quot;$&quot;* #,##0_-;_-&quot;$&quot;* &quot;-&quot;_-;_-@_-"/>
    <numFmt numFmtId="192" formatCode="0.0"/>
    <numFmt numFmtId="193" formatCode="_-* #,##0&quot;$&quot;_-;\-* #,##0&quot;$&quot;_-;_-* &quot;-&quot;&quot;$&quot;_-;_-@_-"/>
    <numFmt numFmtId="194" formatCode="#,##0;\-#,##0;&quot;-&quot;"/>
    <numFmt numFmtId="195" formatCode="#,##0;\(#,##0\)"/>
    <numFmt numFmtId="196" formatCode="_(&quot;$&quot;* #,##0.00_);_(&quot;$&quot;* \(#,##0.00\);_(&quot;$&quot;* &quot;-&quot;??_);_(@_)"/>
    <numFmt numFmtId="197" formatCode="\$#,##0.00;\(\$#,##0.00\)"/>
    <numFmt numFmtId="198" formatCode="yyyy&quot;年&quot;m&quot;月&quot;d&quot;日&quot;;@"/>
    <numFmt numFmtId="199" formatCode="\$#,##0;\(\$#,##0\)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sz val="12"/>
      <name val="Courier"/>
      <family val="3"/>
    </font>
    <font>
      <sz val="11"/>
      <color indexed="10"/>
      <name val="微软雅黑"/>
      <family val="2"/>
    </font>
    <font>
      <sz val="12"/>
      <color indexed="17"/>
      <name val="宋体"/>
      <family val="0"/>
    </font>
    <font>
      <sz val="11"/>
      <color indexed="62"/>
      <name val="微软雅黑"/>
      <family val="2"/>
    </font>
    <font>
      <b/>
      <sz val="11"/>
      <color indexed="56"/>
      <name val="微软雅黑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sz val="11"/>
      <color indexed="52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31" fillId="7" borderId="0" applyNumberFormat="0" applyBorder="0" applyAlignment="0" applyProtection="0"/>
    <xf numFmtId="194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5" fontId="43" fillId="0" borderId="0">
      <alignment/>
      <protection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43" fillId="0" borderId="0">
      <alignment/>
      <protection/>
    </xf>
    <xf numFmtId="0" fontId="44" fillId="0" borderId="0" applyProtection="0">
      <alignment/>
    </xf>
    <xf numFmtId="199" fontId="43" fillId="0" borderId="0">
      <alignment/>
      <protection/>
    </xf>
    <xf numFmtId="2" fontId="44" fillId="0" borderId="0" applyProtection="0">
      <alignment/>
    </xf>
    <xf numFmtId="0" fontId="45" fillId="14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5" fillId="8" borderId="3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4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horizontal="centerContinuous" vertical="center"/>
      <protection/>
    </xf>
    <xf numFmtId="0" fontId="39" fillId="0" borderId="5" applyNumberFormat="0" applyFill="0" applyAlignment="0" applyProtection="0"/>
    <xf numFmtId="0" fontId="35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14" borderId="9" applyNumberFormat="0" applyAlignment="0" applyProtection="0"/>
    <xf numFmtId="0" fontId="37" fillId="23" borderId="10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9" borderId="0" applyNumberFormat="0" applyBorder="0" applyAlignment="0" applyProtection="0"/>
    <xf numFmtId="0" fontId="32" fillId="15" borderId="0" applyNumberFormat="0" applyBorder="0" applyAlignment="0" applyProtection="0"/>
    <xf numFmtId="0" fontId="29" fillId="14" borderId="12" applyNumberFormat="0" applyAlignment="0" applyProtection="0"/>
    <xf numFmtId="0" fontId="16" fillId="7" borderId="9" applyNumberFormat="0" applyAlignment="0" applyProtection="0"/>
    <xf numFmtId="1" fontId="2" fillId="0" borderId="3">
      <alignment vertical="center"/>
      <protection locked="0"/>
    </xf>
    <xf numFmtId="0" fontId="13" fillId="0" borderId="0">
      <alignment/>
      <protection/>
    </xf>
    <xf numFmtId="192" fontId="2" fillId="0" borderId="3">
      <alignment vertical="center"/>
      <protection locked="0"/>
    </xf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E12" sqref="E12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2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3</v>
      </c>
      <c r="B4" s="33"/>
      <c r="C4" s="33" t="s">
        <v>4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6" t="s">
        <v>5</v>
      </c>
      <c r="B5" s="66" t="s">
        <v>6</v>
      </c>
      <c r="C5" s="66" t="s">
        <v>7</v>
      </c>
      <c r="D5" s="68" t="s">
        <v>8</v>
      </c>
      <c r="E5" s="69" t="s">
        <v>9</v>
      </c>
      <c r="F5" s="71" t="s">
        <v>10</v>
      </c>
      <c r="G5" s="35" t="s">
        <v>11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6"/>
      <c r="B6" s="67"/>
      <c r="C6" s="66"/>
      <c r="D6" s="68"/>
      <c r="E6" s="70"/>
      <c r="F6" s="68"/>
      <c r="G6" s="37" t="s">
        <v>12</v>
      </c>
      <c r="H6" s="38" t="s">
        <v>13</v>
      </c>
      <c r="I6" s="58" t="s">
        <v>14</v>
      </c>
      <c r="J6" s="58" t="s">
        <v>15</v>
      </c>
      <c r="K6" s="58" t="s">
        <v>16</v>
      </c>
      <c r="L6" s="59" t="s">
        <v>17</v>
      </c>
      <c r="M6" s="58" t="s">
        <v>18</v>
      </c>
      <c r="N6" s="58" t="s">
        <v>19</v>
      </c>
      <c r="O6" s="58" t="s">
        <v>20</v>
      </c>
      <c r="P6" s="58" t="s">
        <v>21</v>
      </c>
      <c r="Q6" s="58" t="s">
        <v>22</v>
      </c>
      <c r="R6" s="61" t="s">
        <v>23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24</v>
      </c>
      <c r="B7" s="40">
        <f>D7+D11</f>
        <v>44.9</v>
      </c>
      <c r="C7" s="41" t="s">
        <v>25</v>
      </c>
      <c r="D7" s="40">
        <f>D8+D9+D10</f>
        <v>44.9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26</v>
      </c>
      <c r="B8" s="40"/>
      <c r="C8" s="42" t="s">
        <v>27</v>
      </c>
      <c r="D8" s="40">
        <f>H8</f>
        <v>42.6</v>
      </c>
      <c r="E8" s="40"/>
      <c r="F8" s="40"/>
      <c r="G8" s="40">
        <f>H8</f>
        <v>42.6</v>
      </c>
      <c r="H8" s="40">
        <v>42.6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28</v>
      </c>
      <c r="B9" s="40"/>
      <c r="C9" s="43" t="s">
        <v>29</v>
      </c>
      <c r="D9" s="40">
        <f>H9</f>
        <v>2.3</v>
      </c>
      <c r="E9" s="40"/>
      <c r="F9" s="40"/>
      <c r="G9" s="40">
        <f>H9</f>
        <v>2.3</v>
      </c>
      <c r="H9" s="40">
        <v>2.3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30</v>
      </c>
      <c r="B10" s="40"/>
      <c r="C10" s="43" t="s">
        <v>31</v>
      </c>
      <c r="D10" s="40">
        <f>H10</f>
        <v>0</v>
      </c>
      <c r="E10" s="40"/>
      <c r="F10" s="40"/>
      <c r="G10" s="40">
        <f>H10</f>
        <v>0</v>
      </c>
      <c r="H10" s="40">
        <v>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32</v>
      </c>
      <c r="B11" s="40"/>
      <c r="C11" s="43" t="s">
        <v>33</v>
      </c>
      <c r="D11" s="40">
        <f>D12+D13+D14</f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34</v>
      </c>
      <c r="B12" s="40"/>
      <c r="C12" s="44" t="s">
        <v>35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36</v>
      </c>
      <c r="B13" s="40"/>
      <c r="C13" s="46" t="s">
        <v>37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38</v>
      </c>
      <c r="B14" s="40"/>
      <c r="C14" s="46" t="s">
        <v>39</v>
      </c>
      <c r="D14" s="40">
        <f>H14</f>
        <v>0</v>
      </c>
      <c r="E14" s="40"/>
      <c r="F14" s="40"/>
      <c r="G14" s="40">
        <f>H14</f>
        <v>0</v>
      </c>
      <c r="H14" s="40">
        <v>0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40</v>
      </c>
      <c r="B15" s="40"/>
      <c r="C15" s="46" t="s">
        <v>41</v>
      </c>
      <c r="D15" s="40"/>
      <c r="E15" s="40"/>
      <c r="F15" s="40"/>
      <c r="G15" s="40">
        <v>0</v>
      </c>
      <c r="H15" s="40"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42</v>
      </c>
      <c r="B16" s="49"/>
      <c r="C16" s="50" t="s">
        <v>43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44</v>
      </c>
      <c r="B17" s="49"/>
      <c r="C17" s="50" t="s">
        <v>45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46</v>
      </c>
      <c r="B18" s="49"/>
      <c r="C18" s="50" t="s">
        <v>47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48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49</v>
      </c>
      <c r="B20" s="49">
        <f>SUM(B7:B19)</f>
        <v>44.9</v>
      </c>
      <c r="C20" s="52" t="s">
        <v>50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51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52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53</v>
      </c>
      <c r="B24" s="49">
        <f>SUM(B20:B22)</f>
        <v>44.9</v>
      </c>
      <c r="C24" s="56" t="s">
        <v>54</v>
      </c>
      <c r="D24" s="49">
        <f>D7+D11</f>
        <v>44.9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44.9</v>
      </c>
      <c r="H24" s="49">
        <f t="shared" si="0"/>
        <v>44.9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E20" sqref="E20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22.5" style="11" customWidth="1"/>
    <col min="16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2" t="s">
        <v>56</v>
      </c>
      <c r="B2" s="72"/>
      <c r="C2" s="72"/>
      <c r="D2" s="72"/>
      <c r="E2" s="72"/>
      <c r="F2" s="72"/>
      <c r="G2" s="72"/>
      <c r="H2" s="72"/>
    </row>
    <row r="3" spans="2:15" ht="17.25" customHeight="1">
      <c r="B3" s="10"/>
      <c r="O3" s="15" t="s">
        <v>2</v>
      </c>
    </row>
    <row r="4" spans="1:15" ht="22.5" customHeight="1">
      <c r="A4" s="16" t="s">
        <v>57</v>
      </c>
      <c r="B4" s="17"/>
      <c r="C4" s="18"/>
      <c r="D4" s="75" t="s">
        <v>58</v>
      </c>
      <c r="E4" s="77" t="s">
        <v>59</v>
      </c>
      <c r="F4" s="81" t="s">
        <v>89</v>
      </c>
      <c r="G4" s="82"/>
      <c r="H4" s="82"/>
      <c r="I4" s="82"/>
      <c r="J4" s="82"/>
      <c r="K4" s="82"/>
      <c r="L4" s="82"/>
      <c r="M4" s="82"/>
      <c r="N4" s="83"/>
      <c r="O4" s="77" t="s">
        <v>60</v>
      </c>
    </row>
    <row r="5" spans="1:15" ht="18" customHeight="1">
      <c r="A5" s="73" t="s">
        <v>61</v>
      </c>
      <c r="B5" s="73" t="s">
        <v>62</v>
      </c>
      <c r="C5" s="74" t="s">
        <v>63</v>
      </c>
      <c r="D5" s="76"/>
      <c r="E5" s="77"/>
      <c r="F5" s="75" t="s">
        <v>90</v>
      </c>
      <c r="G5" s="76"/>
      <c r="H5" s="76"/>
      <c r="I5" s="76"/>
      <c r="J5" s="78"/>
      <c r="K5" s="84" t="s">
        <v>91</v>
      </c>
      <c r="L5" s="79" t="s">
        <v>64</v>
      </c>
      <c r="M5" s="85"/>
      <c r="N5" s="85"/>
      <c r="O5" s="77"/>
    </row>
    <row r="6" spans="1:15" ht="27" customHeight="1">
      <c r="A6" s="74"/>
      <c r="B6" s="74"/>
      <c r="C6" s="74"/>
      <c r="D6" s="76"/>
      <c r="E6" s="77"/>
      <c r="F6" s="86" t="s">
        <v>92</v>
      </c>
      <c r="G6" s="86" t="s">
        <v>93</v>
      </c>
      <c r="H6" s="87" t="s">
        <v>94</v>
      </c>
      <c r="I6" s="87" t="s">
        <v>95</v>
      </c>
      <c r="J6" s="87" t="s">
        <v>96</v>
      </c>
      <c r="K6" s="87" t="s">
        <v>97</v>
      </c>
      <c r="L6" s="63" t="s">
        <v>98</v>
      </c>
      <c r="M6" s="63" t="s">
        <v>99</v>
      </c>
      <c r="N6" s="63" t="s">
        <v>100</v>
      </c>
      <c r="O6" s="77"/>
    </row>
    <row r="7" spans="1:15" ht="31.5" customHeight="1">
      <c r="A7" s="19" t="s">
        <v>65</v>
      </c>
      <c r="B7" s="19" t="s">
        <v>65</v>
      </c>
      <c r="C7" s="20" t="s">
        <v>65</v>
      </c>
      <c r="D7" s="21" t="s">
        <v>66</v>
      </c>
      <c r="E7" s="22">
        <f>SUM(E8:E12)</f>
        <v>44.93</v>
      </c>
      <c r="F7" s="22">
        <f aca="true" t="shared" si="0" ref="F7:O7">SUM(F8:F12)</f>
        <v>24.91</v>
      </c>
      <c r="G7" s="22">
        <f t="shared" si="0"/>
        <v>9.1</v>
      </c>
      <c r="H7" s="22">
        <f>SUM(H8:H12)</f>
        <v>3.99</v>
      </c>
      <c r="I7" s="22">
        <f t="shared" si="0"/>
        <v>2.66</v>
      </c>
      <c r="J7" s="22">
        <f t="shared" si="0"/>
        <v>1.99</v>
      </c>
      <c r="K7" s="22">
        <f t="shared" si="0"/>
        <v>0</v>
      </c>
      <c r="L7" s="22">
        <f t="shared" si="0"/>
        <v>2.1</v>
      </c>
      <c r="M7" s="22">
        <f t="shared" si="0"/>
        <v>0.18</v>
      </c>
      <c r="N7" s="22">
        <f t="shared" si="0"/>
        <v>0</v>
      </c>
      <c r="O7" s="22">
        <f t="shared" si="0"/>
        <v>0</v>
      </c>
    </row>
    <row r="8" spans="1:15" s="10" customFormat="1" ht="27.75" customHeight="1">
      <c r="A8" s="23" t="s">
        <v>83</v>
      </c>
      <c r="B8" s="23" t="s">
        <v>84</v>
      </c>
      <c r="C8" s="24" t="s">
        <v>67</v>
      </c>
      <c r="D8" s="25" t="s">
        <v>68</v>
      </c>
      <c r="E8" s="26">
        <f>SUM(F8:O8)</f>
        <v>44.93</v>
      </c>
      <c r="F8" s="26">
        <v>24.91</v>
      </c>
      <c r="G8" s="26">
        <v>9.1</v>
      </c>
      <c r="H8" s="26">
        <v>3.99</v>
      </c>
      <c r="I8" s="26">
        <v>2.66</v>
      </c>
      <c r="J8" s="26">
        <v>1.99</v>
      </c>
      <c r="K8" s="26"/>
      <c r="L8" s="26">
        <v>2.1</v>
      </c>
      <c r="M8" s="26">
        <v>0.18</v>
      </c>
      <c r="N8" s="26"/>
      <c r="O8" s="26"/>
    </row>
    <row r="9" spans="1:15" s="10" customFormat="1" ht="27.75" customHeight="1">
      <c r="A9" s="23" t="s">
        <v>85</v>
      </c>
      <c r="B9" s="23" t="s">
        <v>86</v>
      </c>
      <c r="C9" s="24" t="s">
        <v>87</v>
      </c>
      <c r="D9" s="64" t="s">
        <v>88</v>
      </c>
      <c r="E9" s="26">
        <f>SUM(F9:O9)</f>
        <v>0</v>
      </c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10" customFormat="1" ht="27.75" customHeight="1">
      <c r="A10" s="23" t="s">
        <v>70</v>
      </c>
      <c r="B10" s="23" t="s">
        <v>69</v>
      </c>
      <c r="C10" s="24" t="s">
        <v>67</v>
      </c>
      <c r="D10" s="25" t="s">
        <v>71</v>
      </c>
      <c r="E10" s="26">
        <f>SUM(F10:O10)</f>
        <v>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B19" sqref="B19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72</v>
      </c>
    </row>
    <row r="2" spans="1:4" ht="46.5" customHeight="1">
      <c r="A2" s="80" t="s">
        <v>73</v>
      </c>
      <c r="B2" s="80"/>
      <c r="C2" s="80"/>
      <c r="D2" s="80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74</v>
      </c>
      <c r="B4" s="5" t="s">
        <v>75</v>
      </c>
      <c r="C4" s="5" t="s">
        <v>76</v>
      </c>
      <c r="D4" s="5" t="s">
        <v>77</v>
      </c>
    </row>
    <row r="5" spans="1:4" s="1" customFormat="1" ht="25.5" customHeight="1">
      <c r="A5" s="6" t="s">
        <v>78</v>
      </c>
      <c r="B5" s="7">
        <v>0</v>
      </c>
      <c r="C5" s="7"/>
      <c r="D5" s="7"/>
    </row>
    <row r="6" spans="1:4" s="1" customFormat="1" ht="25.5" customHeight="1">
      <c r="A6" s="6" t="s">
        <v>79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80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81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2017-08-06T00:41:54Z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