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<sst xmlns="http://schemas.openxmlformats.org/spreadsheetml/2006/main" count="107" uniqueCount="99">
  <si>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</si>
  <si>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</si>
  <si>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</si>
  <si>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</si>
  <si>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</si>
  <si>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</si>
  <si>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</si>
  <si>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</si>
  <si>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</si>
  <si>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</si>
  <si>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</si>
  <si>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</si>
  <si>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</si>
  <si>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</si>
  <si>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</si>
  <si>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</si>
  <si>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</si>
  <si>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</si>
  <si>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</si>
  <si>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</si>
  <si>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</si>
  <si>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</si>
  <si>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</si>
  <si>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</si>
  <si>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</si>
  <si>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</si>
  <si>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</si>
  <si>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</si>
  <si>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</si>
  <si>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</si>
  <si>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</si>
  <si>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</si>
  <si>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</si>
  <si>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</si>
  <si>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</si>
  <si>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</si>
  <si>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</si>
  <si>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</si>
  <si>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</si>
  <si>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</si>
  <si>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</si>
  <si>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</si>
  <si>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</si>
  <si>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</si>
  <si>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</si>
  <si>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</si>
  <si>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</si>
  <si>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</si>
  <si>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</si>
  <si>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</si>
  <si>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</si>
  <si>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</si>
  <si>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</si>
  <si>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</si>
  <si>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</si>
  <si>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</si>
  <si>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</si>
  <si>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</si>
  <si>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</si>
  <si>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</si>
  <si>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</si>
  <si>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</si>
  <si>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</si>
  <si>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</si>
  <si>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政协</t>
  </si>
  <si>
    <t>01</t>
  </si>
  <si>
    <t>行政运行</t>
  </si>
  <si>
    <t>05</t>
  </si>
  <si>
    <t>208</t>
  </si>
  <si>
    <t xml:space="preserve">  归口管理的行政单位离退休</t>
  </si>
  <si>
    <t>附表7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</si>
  <si>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</si>
  <si>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</si>
  <si>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</si>
  <si>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</si>
  <si>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</si>
  <si>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</si>
  <si>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</si>
  <si>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</si>
  <si>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2017年预算数</t>
  </si>
  <si>
    <t>政协2017年“三公”经费预算统计表</t>
  </si>
  <si>
    <t>政协2017年财政拨款明细表</t>
  </si>
  <si>
    <t>政协2017年收支预算总表</t>
  </si>
  <si>
    <t>201</t>
  </si>
  <si>
    <t>02</t>
  </si>
  <si>
    <t>99</t>
  </si>
  <si>
    <t>其他政协事务支出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</si>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</sst>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&quot;¥&quot;* _-#,##0.00;&quot;¥&quot;* \-#,##0.00;&quot;¥&quot;* _-&quot;-&quot;??;@"/>
    <numFmt numFmtId="186" formatCode="&quot;¥&quot;* _-#,##0;&quot;¥&quot;* \-#,##0;&quot;¥&quot;* _-&quot;-&quot;;@"/>
    <numFmt numFmtId="187" formatCode="* #,##0.00;* \-#,##0.00;* &quot;-&quot;??;@"/>
    <numFmt numFmtId="188" formatCode="0;_琀"/>
    <numFmt numFmtId="189" formatCode="_-* #,##0&quot;$&quot;_-;\-* #,##0&quot;$&quot;_-;_-* &quot;-&quot;&quot;$&quot;_-;_-@_-"/>
    <numFmt numFmtId="190" formatCode="_-&quot;$&quot;* #,##0_-;\-&quot;$&quot;* #,##0_-;_-&quot;$&quot;* &quot;-&quot;_-;_-@_-"/>
    <numFmt numFmtId="191" formatCode="#,##0;\-#,##0;&quot;-&quot;"/>
    <numFmt numFmtId="192" formatCode="0.0"/>
    <numFmt numFmtId="193" formatCode="#,##0;\(#,##0\)"/>
    <numFmt numFmtId="194" formatCode="_(&quot;$&quot;* #,##0.00_);_(&quot;$&quot;* \(#,##0.00\);_(&quot;$&quot;* &quot;-&quot;??_);_(@_)"/>
    <numFmt numFmtId="195" formatCode="\$#,##0.00;\(\$#,##0.00\)"/>
    <numFmt numFmtId="196" formatCode="yyyy&quot;年&quot;m&quot;月&quot;d&quot;日&quot;;@"/>
    <numFmt numFmtId="197" formatCode="\$#,##0;\(\$#,##0\)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52"/>
      <name val="微软雅黑"/>
      <family val="2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9"/>
      <name val="宋体"/>
      <family val="0"/>
    </font>
    <font>
      <sz val="11"/>
      <color indexed="60"/>
      <name val="微软雅黑"/>
      <family val="2"/>
    </font>
    <font>
      <sz val="12"/>
      <name val="官帕眉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3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20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b/>
      <sz val="12"/>
      <color indexed="8"/>
      <name val="宋体"/>
      <family val="0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37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7" fillId="10" borderId="0" applyNumberFormat="0" applyBorder="0" applyAlignment="0" applyProtection="0"/>
    <xf numFmtId="0" fontId="37" fillId="22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37" fillId="10" borderId="0" applyNumberFormat="0" applyBorder="0" applyAlignment="0" applyProtection="0"/>
    <xf numFmtId="0" fontId="37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37" fillId="7" borderId="0" applyNumberFormat="0" applyBorder="0" applyAlignment="0" applyProtection="0"/>
    <xf numFmtId="191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3" fontId="40" fillId="0" borderId="0">
      <alignment/>
      <protection/>
    </xf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40" fillId="0" borderId="0">
      <alignment/>
      <protection/>
    </xf>
    <xf numFmtId="0" fontId="41" fillId="0" borderId="0" applyProtection="0">
      <alignment/>
    </xf>
    <xf numFmtId="197" fontId="40" fillId="0" borderId="0">
      <alignment/>
      <protection/>
    </xf>
    <xf numFmtId="2" fontId="41" fillId="0" borderId="0" applyProtection="0">
      <alignment/>
    </xf>
    <xf numFmtId="0" fontId="43" fillId="14" borderId="0" applyNumberFormat="0" applyBorder="0" applyAlignment="0" applyProtection="0"/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45" fillId="0" borderId="0" applyProtection="0">
      <alignment/>
    </xf>
    <xf numFmtId="0" fontId="44" fillId="0" borderId="0" applyProtection="0">
      <alignment/>
    </xf>
    <xf numFmtId="0" fontId="43" fillId="8" borderId="3" applyNumberFormat="0" applyBorder="0" applyAlignment="0" applyProtection="0"/>
    <xf numFmtId="37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1" fillId="0" borderId="4" applyProtection="0">
      <alignment/>
    </xf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 horizontal="centerContinuous" vertical="center"/>
      <protection/>
    </xf>
    <xf numFmtId="0" fontId="16" fillId="0" borderId="5" applyNumberFormat="0" applyFill="0" applyAlignment="0" applyProtection="0"/>
    <xf numFmtId="0" fontId="2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7" fillId="3" borderId="0" applyNumberFormat="0" applyBorder="0" applyAlignment="0" applyProtection="0"/>
    <xf numFmtId="0" fontId="36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4" borderId="0" applyNumberFormat="0" applyBorder="0" applyAlignment="0" applyProtection="0"/>
    <xf numFmtId="0" fontId="38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8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5" fillId="4" borderId="0" applyNumberFormat="0" applyBorder="0" applyAlignment="0" applyProtection="0"/>
    <xf numFmtId="0" fontId="3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8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8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8" applyNumberFormat="0" applyFill="0" applyAlignment="0" applyProtection="0"/>
    <xf numFmtId="18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14" borderId="9" applyNumberFormat="0" applyAlignment="0" applyProtection="0"/>
    <xf numFmtId="0" fontId="12" fillId="23" borderId="10" applyNumberFormat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1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9" borderId="0" applyNumberFormat="0" applyBorder="0" applyAlignment="0" applyProtection="0"/>
    <xf numFmtId="0" fontId="18" fillId="15" borderId="0" applyNumberFormat="0" applyBorder="0" applyAlignment="0" applyProtection="0"/>
    <xf numFmtId="0" fontId="30" fillId="14" borderId="12" applyNumberFormat="0" applyAlignment="0" applyProtection="0"/>
    <xf numFmtId="0" fontId="20" fillId="7" borderId="9" applyNumberFormat="0" applyAlignment="0" applyProtection="0"/>
    <xf numFmtId="1" fontId="2" fillId="0" borderId="3">
      <alignment vertical="center"/>
      <protection locked="0"/>
    </xf>
    <xf numFmtId="0" fontId="51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H17" sqref="H17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1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2</v>
      </c>
      <c r="B4" s="33"/>
      <c r="C4" s="33" t="s">
        <v>3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4</v>
      </c>
      <c r="B5" s="66" t="s">
        <v>5</v>
      </c>
      <c r="C5" s="66" t="s">
        <v>6</v>
      </c>
      <c r="D5" s="68" t="s">
        <v>7</v>
      </c>
      <c r="E5" s="69" t="s">
        <v>8</v>
      </c>
      <c r="F5" s="71" t="s">
        <v>9</v>
      </c>
      <c r="G5" s="35" t="s">
        <v>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11</v>
      </c>
      <c r="H6" s="38" t="s">
        <v>12</v>
      </c>
      <c r="I6" s="58" t="s">
        <v>13</v>
      </c>
      <c r="J6" s="58" t="s">
        <v>14</v>
      </c>
      <c r="K6" s="58" t="s">
        <v>15</v>
      </c>
      <c r="L6" s="59" t="s">
        <v>16</v>
      </c>
      <c r="M6" s="58" t="s">
        <v>17</v>
      </c>
      <c r="N6" s="58" t="s">
        <v>18</v>
      </c>
      <c r="O6" s="58" t="s">
        <v>19</v>
      </c>
      <c r="P6" s="58" t="s">
        <v>20</v>
      </c>
      <c r="Q6" s="58" t="s">
        <v>21</v>
      </c>
      <c r="R6" s="61" t="s">
        <v>22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23</v>
      </c>
      <c r="B7" s="40">
        <v>187.78</v>
      </c>
      <c r="C7" s="41" t="s">
        <v>24</v>
      </c>
      <c r="D7" s="40">
        <f>D8+D9+D10</f>
        <v>136.57999999999998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25</v>
      </c>
      <c r="B8" s="40"/>
      <c r="C8" s="42" t="s">
        <v>26</v>
      </c>
      <c r="D8" s="26">
        <v>123.57</v>
      </c>
      <c r="E8" s="40"/>
      <c r="F8" s="40"/>
      <c r="G8" s="26">
        <v>123.57</v>
      </c>
      <c r="H8" s="26">
        <v>123.57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27</v>
      </c>
      <c r="B9" s="40"/>
      <c r="C9" s="43" t="s">
        <v>28</v>
      </c>
      <c r="D9" s="26">
        <v>9.12</v>
      </c>
      <c r="E9" s="40"/>
      <c r="F9" s="40"/>
      <c r="G9" s="26">
        <v>9.12</v>
      </c>
      <c r="H9" s="26">
        <v>9.12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29</v>
      </c>
      <c r="B10" s="40"/>
      <c r="C10" s="43" t="s">
        <v>30</v>
      </c>
      <c r="D10" s="26">
        <v>3.89</v>
      </c>
      <c r="E10" s="40"/>
      <c r="F10" s="40"/>
      <c r="G10" s="26">
        <v>3.89</v>
      </c>
      <c r="H10" s="26">
        <v>3.89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31</v>
      </c>
      <c r="B11" s="40"/>
      <c r="C11" s="43" t="s">
        <v>32</v>
      </c>
      <c r="D11" s="40">
        <f>D12+D13+D14</f>
        <v>51.2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33</v>
      </c>
      <c r="B12" s="40"/>
      <c r="C12" s="44" t="s">
        <v>34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35</v>
      </c>
      <c r="B13" s="40"/>
      <c r="C13" s="46" t="s">
        <v>36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37</v>
      </c>
      <c r="B14" s="40"/>
      <c r="C14" s="46" t="s">
        <v>38</v>
      </c>
      <c r="D14" s="26">
        <v>51.2</v>
      </c>
      <c r="E14" s="40"/>
      <c r="F14" s="40"/>
      <c r="G14" s="26">
        <v>51.2</v>
      </c>
      <c r="H14" s="26">
        <v>51.2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39</v>
      </c>
      <c r="B15" s="40"/>
      <c r="C15" s="46" t="s">
        <v>40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41</v>
      </c>
      <c r="B16" s="49"/>
      <c r="C16" s="50" t="s">
        <v>42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43</v>
      </c>
      <c r="B17" s="49"/>
      <c r="C17" s="50" t="s">
        <v>44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45</v>
      </c>
      <c r="B18" s="49"/>
      <c r="C18" s="50" t="s">
        <v>46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47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48</v>
      </c>
      <c r="B20" s="49">
        <f>SUM(B7:B19)</f>
        <v>187.78</v>
      </c>
      <c r="C20" s="52" t="s">
        <v>49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50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51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52</v>
      </c>
      <c r="B24" s="49">
        <f>SUM(B20:B22)</f>
        <v>187.78</v>
      </c>
      <c r="C24" s="56" t="s">
        <v>53</v>
      </c>
      <c r="D24" s="49">
        <f>D7+D11</f>
        <v>187.77999999999997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187.77999999999997</v>
      </c>
      <c r="H24" s="49">
        <f t="shared" si="0"/>
        <v>187.77999999999997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2">
      <selection activeCell="H21" sqref="H2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21.5" style="11" customWidth="1"/>
    <col min="16" max="16384" width="9.16015625" style="11" customWidth="1"/>
  </cols>
  <sheetData>
    <row r="1" spans="1:5" ht="18.75" customHeight="1">
      <c r="A1" s="12" t="s">
        <v>54</v>
      </c>
      <c r="B1" s="13"/>
      <c r="E1" s="14"/>
    </row>
    <row r="2" spans="1:8" ht="25.5" customHeight="1">
      <c r="A2" s="72" t="s">
        <v>81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5" t="s">
        <v>56</v>
      </c>
      <c r="E4" s="77" t="s">
        <v>57</v>
      </c>
      <c r="F4" s="81" t="s">
        <v>87</v>
      </c>
      <c r="G4" s="82"/>
      <c r="H4" s="82"/>
      <c r="I4" s="82"/>
      <c r="J4" s="82"/>
      <c r="K4" s="82"/>
      <c r="L4" s="82"/>
      <c r="M4" s="82"/>
      <c r="N4" s="83"/>
      <c r="O4" s="77" t="s">
        <v>58</v>
      </c>
    </row>
    <row r="5" spans="1:15" ht="18" customHeight="1">
      <c r="A5" s="73" t="s">
        <v>59</v>
      </c>
      <c r="B5" s="73" t="s">
        <v>60</v>
      </c>
      <c r="C5" s="74" t="s">
        <v>61</v>
      </c>
      <c r="D5" s="76"/>
      <c r="E5" s="77"/>
      <c r="F5" s="75" t="s">
        <v>88</v>
      </c>
      <c r="G5" s="76"/>
      <c r="H5" s="76"/>
      <c r="I5" s="76"/>
      <c r="J5" s="78"/>
      <c r="K5" s="84" t="s">
        <v>89</v>
      </c>
      <c r="L5" s="79" t="s">
        <v>62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90</v>
      </c>
      <c r="G6" s="86" t="s">
        <v>91</v>
      </c>
      <c r="H6" s="87" t="s">
        <v>92</v>
      </c>
      <c r="I6" s="87" t="s">
        <v>93</v>
      </c>
      <c r="J6" s="87" t="s">
        <v>94</v>
      </c>
      <c r="K6" s="87" t="s">
        <v>95</v>
      </c>
      <c r="L6" s="63" t="s">
        <v>96</v>
      </c>
      <c r="M6" s="63" t="s">
        <v>97</v>
      </c>
      <c r="N6" s="63" t="s">
        <v>98</v>
      </c>
      <c r="O6" s="77"/>
    </row>
    <row r="7" spans="1:15" ht="31.5" customHeight="1">
      <c r="A7" s="19" t="s">
        <v>63</v>
      </c>
      <c r="B7" s="19" t="s">
        <v>63</v>
      </c>
      <c r="C7" s="20" t="s">
        <v>63</v>
      </c>
      <c r="D7" s="21" t="s">
        <v>64</v>
      </c>
      <c r="E7" s="22">
        <f>SUM(E8:E12)</f>
        <v>187.84</v>
      </c>
      <c r="F7" s="22">
        <f aca="true" t="shared" si="0" ref="F7:O7">SUM(F8:F12)</f>
        <v>72.35</v>
      </c>
      <c r="G7" s="22">
        <f t="shared" si="0"/>
        <v>26.2</v>
      </c>
      <c r="H7" s="22">
        <f>SUM(H8:H12)</f>
        <v>11.58</v>
      </c>
      <c r="I7" s="22">
        <f t="shared" si="0"/>
        <v>7.72</v>
      </c>
      <c r="J7" s="22">
        <f t="shared" si="0"/>
        <v>5.79</v>
      </c>
      <c r="K7" s="22">
        <f t="shared" si="0"/>
        <v>3.9</v>
      </c>
      <c r="L7" s="22">
        <f t="shared" si="0"/>
        <v>7.11</v>
      </c>
      <c r="M7" s="22">
        <f t="shared" si="0"/>
        <v>0.19</v>
      </c>
      <c r="N7" s="22">
        <f t="shared" si="0"/>
        <v>1.8</v>
      </c>
      <c r="O7" s="22">
        <f t="shared" si="0"/>
        <v>51.2</v>
      </c>
    </row>
    <row r="8" spans="1:15" s="10" customFormat="1" ht="27.75" customHeight="1">
      <c r="A8" s="23" t="s">
        <v>83</v>
      </c>
      <c r="B8" s="23" t="s">
        <v>84</v>
      </c>
      <c r="C8" s="24" t="s">
        <v>65</v>
      </c>
      <c r="D8" s="25" t="s">
        <v>66</v>
      </c>
      <c r="E8" s="26">
        <f>SUM(F8:O8)</f>
        <v>132.74</v>
      </c>
      <c r="F8" s="26">
        <v>72.35</v>
      </c>
      <c r="G8" s="26">
        <v>26.2</v>
      </c>
      <c r="H8" s="26">
        <v>11.58</v>
      </c>
      <c r="I8" s="26">
        <v>7.72</v>
      </c>
      <c r="J8" s="26">
        <v>5.79</v>
      </c>
      <c r="K8" s="26"/>
      <c r="L8" s="26">
        <v>7.11</v>
      </c>
      <c r="M8" s="26">
        <v>0.19</v>
      </c>
      <c r="N8" s="26">
        <v>1.8</v>
      </c>
      <c r="O8" s="26"/>
    </row>
    <row r="9" spans="1:15" s="10" customFormat="1" ht="27.75" customHeight="1">
      <c r="A9" s="23" t="s">
        <v>83</v>
      </c>
      <c r="B9" s="23" t="s">
        <v>84</v>
      </c>
      <c r="C9" s="24" t="s">
        <v>85</v>
      </c>
      <c r="D9" s="64" t="s">
        <v>86</v>
      </c>
      <c r="E9" s="26">
        <f>SUM(F9:O9)</f>
        <v>51.2</v>
      </c>
      <c r="F9" s="26"/>
      <c r="G9" s="26"/>
      <c r="H9" s="26"/>
      <c r="I9" s="26"/>
      <c r="J9" s="26"/>
      <c r="K9" s="26"/>
      <c r="L9" s="26"/>
      <c r="M9" s="26"/>
      <c r="N9" s="26"/>
      <c r="O9" s="26">
        <v>51.2</v>
      </c>
    </row>
    <row r="10" spans="1:15" s="10" customFormat="1" ht="27.75" customHeight="1">
      <c r="A10" s="23" t="s">
        <v>68</v>
      </c>
      <c r="B10" s="23" t="s">
        <v>67</v>
      </c>
      <c r="C10" s="24" t="s">
        <v>65</v>
      </c>
      <c r="D10" s="25" t="s">
        <v>69</v>
      </c>
      <c r="E10" s="26">
        <f>SUM(F10:O10)</f>
        <v>3.9</v>
      </c>
      <c r="F10" s="26"/>
      <c r="G10" s="26"/>
      <c r="H10" s="26"/>
      <c r="I10" s="26"/>
      <c r="J10" s="26"/>
      <c r="K10" s="26">
        <v>3.9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C17" sqref="C1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70</v>
      </c>
    </row>
    <row r="2" spans="1:4" ht="46.5" customHeight="1">
      <c r="A2" s="80" t="s">
        <v>80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71</v>
      </c>
      <c r="B4" s="5" t="s">
        <v>79</v>
      </c>
      <c r="C4" s="5" t="s">
        <v>72</v>
      </c>
      <c r="D4" s="5" t="s">
        <v>73</v>
      </c>
    </row>
    <row r="5" spans="1:4" s="1" customFormat="1" ht="25.5" customHeight="1">
      <c r="A5" s="6" t="s">
        <v>74</v>
      </c>
      <c r="B5" s="7">
        <v>0</v>
      </c>
      <c r="C5" s="7"/>
      <c r="D5" s="7"/>
    </row>
    <row r="6" spans="1:4" s="1" customFormat="1" ht="25.5" customHeight="1">
      <c r="A6" s="6" t="s">
        <v>75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76</v>
      </c>
      <c r="B7" s="8">
        <v>1.8</v>
      </c>
      <c r="C7" s="8"/>
      <c r="D7" s="9" t="e">
        <f>(B7/C7-1)*100</f>
        <v>#DIV/0!</v>
      </c>
    </row>
    <row r="8" spans="1:4" s="1" customFormat="1" ht="25.5" customHeight="1">
      <c r="A8" s="6" t="s">
        <v>77</v>
      </c>
      <c r="B8" s="8"/>
      <c r="C8" s="8"/>
      <c r="D8" s="9"/>
    </row>
    <row r="9" spans="1:4" s="1" customFormat="1" ht="25.5" customHeight="1">
      <c r="A9" s="6" t="s">
        <v>11</v>
      </c>
      <c r="B9" s="8">
        <f>B5+B6+B7+B8</f>
        <v>1.8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78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2017-08-06T01:06:02Z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