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计划表" sheetId="1" r:id="rId1"/>
    <sheet name="路况" sheetId="2" r:id="rId2"/>
  </sheets>
  <definedNames>
    <definedName name="_xlnm._FilterDatabase" localSheetId="0" hidden="1">计划表!$A$4:$V$14</definedName>
  </definedNames>
  <calcPr calcId="144525"/>
</workbook>
</file>

<file path=xl/sharedStrings.xml><?xml version="1.0" encoding="utf-8"?>
<sst xmlns="http://schemas.openxmlformats.org/spreadsheetml/2006/main" count="235" uniqueCount="113">
  <si>
    <t>商丘市夏邑县2023年第一批农村公路养护项目投资计划表</t>
  </si>
  <si>
    <t>序号</t>
  </si>
  <si>
    <t>省辖市、省直管县</t>
  </si>
  <si>
    <t>县（市、区）</t>
  </si>
  <si>
    <t>养护工程类型</t>
  </si>
  <si>
    <t>项目名称</t>
  </si>
  <si>
    <t>路线编码</t>
  </si>
  <si>
    <t>起点名称</t>
  </si>
  <si>
    <t>终点名称</t>
  </si>
  <si>
    <t>起点桩号（例：K5+500）</t>
  </si>
  <si>
    <t>终点桩号
（例：K6+500）</t>
  </si>
  <si>
    <t>工程规模</t>
  </si>
  <si>
    <t>开工年</t>
  </si>
  <si>
    <t>完工年</t>
  </si>
  <si>
    <t>总投资 （万元）</t>
  </si>
  <si>
    <t>省补资金(万元)</t>
  </si>
  <si>
    <t>自筹资金（万元）</t>
  </si>
  <si>
    <t>备注</t>
  </si>
  <si>
    <t>合计
（公里）</t>
  </si>
  <si>
    <t>二级
（公里）</t>
  </si>
  <si>
    <t>三级
（公里）</t>
  </si>
  <si>
    <t>四级
（公里）</t>
  </si>
  <si>
    <t>路面宽度
（米）</t>
  </si>
  <si>
    <t>合计</t>
  </si>
  <si>
    <t>肖河</t>
  </si>
  <si>
    <t>商丘市</t>
  </si>
  <si>
    <t>夏邑县</t>
  </si>
  <si>
    <t>修复性养护</t>
  </si>
  <si>
    <t>S513肖河-太平</t>
  </si>
  <si>
    <t>S513410000</t>
  </si>
  <si>
    <t>太平</t>
  </si>
  <si>
    <t>K12+546</t>
  </si>
  <si>
    <t>K18+446</t>
  </si>
  <si>
    <t>S513太平-孔庄</t>
  </si>
  <si>
    <t>孔庄</t>
  </si>
  <si>
    <t>太平东</t>
  </si>
  <si>
    <t>K3+669</t>
  </si>
  <si>
    <t>K11+009</t>
  </si>
  <si>
    <t>S513孔庄东-周楼</t>
  </si>
  <si>
    <t>周楼接S202</t>
  </si>
  <si>
    <t>孔庄东</t>
  </si>
  <si>
    <t>K0+000</t>
  </si>
  <si>
    <t>K1+650</t>
  </si>
  <si>
    <t>S202周楼-韩镇</t>
  </si>
  <si>
    <t>S202410000</t>
  </si>
  <si>
    <t>韩镇</t>
  </si>
  <si>
    <t>周楼</t>
  </si>
  <si>
    <t>K5+353</t>
  </si>
  <si>
    <t>K7+073</t>
  </si>
  <si>
    <t>Y062后周楼-县道X029</t>
  </si>
  <si>
    <t>Y062411426</t>
  </si>
  <si>
    <t>后周楼</t>
  </si>
  <si>
    <t>县道X029</t>
  </si>
  <si>
    <t>K1+300</t>
  </si>
  <si>
    <t>C371王口-后杨楼</t>
  </si>
  <si>
    <t>C371411426</t>
  </si>
  <si>
    <t>王口</t>
  </si>
  <si>
    <t>后杨楼</t>
  </si>
  <si>
    <t>K1+250</t>
  </si>
  <si>
    <t>Y042金楼-县道X059</t>
  </si>
  <si>
    <t>Y042411426</t>
  </si>
  <si>
    <t>曹集乡金楼</t>
  </si>
  <si>
    <t>县道X059</t>
  </si>
  <si>
    <t>K3+798</t>
  </si>
  <si>
    <t>K6+558</t>
  </si>
  <si>
    <t>C324刘营-国道G343</t>
  </si>
  <si>
    <t>C324411426</t>
  </si>
  <si>
    <t>刘营</t>
  </si>
  <si>
    <t>国道G343</t>
  </si>
  <si>
    <t>K0+430</t>
  </si>
  <si>
    <t>C276何庄-大闫阁</t>
  </si>
  <si>
    <t>C267411426</t>
  </si>
  <si>
    <t>何庄</t>
  </si>
  <si>
    <t>大闫阁</t>
  </si>
  <si>
    <t>K0+761</t>
  </si>
  <si>
    <t>K1+821</t>
  </si>
  <si>
    <t>C838省道S319-省道S317</t>
  </si>
  <si>
    <t>C838411426</t>
  </si>
  <si>
    <t>省道S319</t>
  </si>
  <si>
    <t>省道S317</t>
  </si>
  <si>
    <t>K2+310</t>
  </si>
  <si>
    <t>农村公路技术状况明细表</t>
  </si>
  <si>
    <t>—— 县道、乡道、村道</t>
  </si>
  <si>
    <t>填报单位：</t>
  </si>
  <si>
    <t>省辖市、  省直管县</t>
  </si>
  <si>
    <t>路线编号</t>
  </si>
  <si>
    <t>行政
区划
代码</t>
  </si>
  <si>
    <t>路线名称</t>
  </si>
  <si>
    <t>起点桩号</t>
  </si>
  <si>
    <t>终点桩号</t>
  </si>
  <si>
    <t>检测
方向</t>
  </si>
  <si>
    <t>技术
等级</t>
  </si>
  <si>
    <t>路面
类型</t>
  </si>
  <si>
    <t>路段
长度
(米)</t>
  </si>
  <si>
    <t>路段
宽度
(米)</t>
  </si>
  <si>
    <t>公路
MQI</t>
  </si>
  <si>
    <t>路面
PQI</t>
  </si>
  <si>
    <t>检测
方式</t>
  </si>
  <si>
    <t>检测
年度</t>
  </si>
  <si>
    <t>夏孔线</t>
  </si>
  <si>
    <t>双向</t>
  </si>
  <si>
    <t>四级</t>
  </si>
  <si>
    <t>沥青</t>
  </si>
  <si>
    <t>人工</t>
  </si>
  <si>
    <t>二级</t>
  </si>
  <si>
    <t>韩李线</t>
  </si>
  <si>
    <t>后黑线</t>
  </si>
  <si>
    <t>水泥</t>
  </si>
  <si>
    <t>王盛线</t>
  </si>
  <si>
    <t>张桥线</t>
  </si>
  <si>
    <t>东曹线</t>
  </si>
  <si>
    <t>高潘线</t>
  </si>
  <si>
    <t>王济线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</si>
</sst>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22"/>
      <name val="黑体"/>
      <charset val="134"/>
    </font>
    <font>
      <sz val="9"/>
      <color rgb="FF00000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20"/>
      <color theme="1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32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1" xfId="5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4"/>
  <sheetViews>
    <sheetView tabSelected="1" workbookViewId="0">
      <selection activeCell="J8" sqref="J8"/>
    </sheetView>
  </sheetViews>
  <sheetFormatPr defaultColWidth="9" defaultRowHeight="13.5"/>
  <cols>
    <col min="1" max="1" width="4.75" style="24" customWidth="1"/>
    <col min="2" max="3" width="9" style="24"/>
    <col min="4" max="4" width="10.25" style="24" customWidth="1"/>
    <col min="5" max="5" width="21.125" style="24" customWidth="1"/>
    <col min="6" max="6" width="12.75" style="24" customWidth="1"/>
    <col min="7" max="8" width="9.875" style="24" customWidth="1"/>
    <col min="9" max="9" width="9.5" style="24" customWidth="1"/>
    <col min="10" max="10" width="9.875" style="24" customWidth="1"/>
    <col min="11" max="11" width="9.625" style="24" customWidth="1"/>
    <col min="12" max="17" width="9" style="24"/>
    <col min="18" max="18" width="9.5" style="24" customWidth="1"/>
    <col min="19" max="19" width="10.375" style="24"/>
    <col min="20" max="22" width="9" style="24"/>
    <col min="23" max="23" width="12.75" style="24" customWidth="1"/>
    <col min="24" max="25" width="9" style="24"/>
    <col min="26" max="26" width="12.625" style="24"/>
    <col min="27" max="27" width="9" style="24"/>
    <col min="28" max="28" width="12.625" style="24"/>
    <col min="29" max="16384" width="9" style="24"/>
  </cols>
  <sheetData>
    <row r="1" ht="30" customHeight="1" spans="1:2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ht="15" customHeight="1" spans="1:21">
      <c r="A2" s="26" t="s">
        <v>1</v>
      </c>
      <c r="B2" s="27" t="s">
        <v>2</v>
      </c>
      <c r="C2" s="28" t="s">
        <v>3</v>
      </c>
      <c r="D2" s="28" t="s">
        <v>4</v>
      </c>
      <c r="E2" s="29" t="s">
        <v>5</v>
      </c>
      <c r="F2" s="27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36" t="s">
        <v>11</v>
      </c>
      <c r="L2" s="36"/>
      <c r="M2" s="36"/>
      <c r="N2" s="36"/>
      <c r="O2" s="36"/>
      <c r="P2" s="28" t="s">
        <v>12</v>
      </c>
      <c r="Q2" s="28" t="s">
        <v>13</v>
      </c>
      <c r="R2" s="28" t="s">
        <v>14</v>
      </c>
      <c r="S2" s="28" t="s">
        <v>15</v>
      </c>
      <c r="T2" s="27" t="s">
        <v>16</v>
      </c>
      <c r="U2" s="37" t="s">
        <v>17</v>
      </c>
    </row>
    <row r="3" ht="45.95" customHeight="1" spans="1:21">
      <c r="A3" s="30"/>
      <c r="B3" s="27"/>
      <c r="C3" s="31"/>
      <c r="D3" s="31"/>
      <c r="E3" s="29"/>
      <c r="F3" s="27"/>
      <c r="G3" s="31"/>
      <c r="H3" s="31"/>
      <c r="I3" s="31"/>
      <c r="J3" s="31"/>
      <c r="K3" s="27" t="s">
        <v>18</v>
      </c>
      <c r="L3" s="27" t="s">
        <v>19</v>
      </c>
      <c r="M3" s="27" t="s">
        <v>20</v>
      </c>
      <c r="N3" s="27" t="s">
        <v>21</v>
      </c>
      <c r="O3" s="27" t="s">
        <v>22</v>
      </c>
      <c r="P3" s="31"/>
      <c r="Q3" s="31"/>
      <c r="R3" s="31"/>
      <c r="S3" s="31"/>
      <c r="T3" s="27"/>
      <c r="U3" s="38"/>
    </row>
    <row r="4" ht="27" customHeight="1" spans="1:21">
      <c r="A4" s="32" t="s">
        <v>23</v>
      </c>
      <c r="B4" s="27"/>
      <c r="C4" s="27"/>
      <c r="D4" s="27"/>
      <c r="E4" s="29"/>
      <c r="F4" s="27"/>
      <c r="G4" s="27" t="s">
        <v>24</v>
      </c>
      <c r="H4" s="27"/>
      <c r="I4" s="27"/>
      <c r="J4" s="27"/>
      <c r="K4" s="27">
        <f>L4+N4</f>
        <v>25.72</v>
      </c>
      <c r="L4" s="27">
        <f>SUM(L5:L14)</f>
        <v>13.02</v>
      </c>
      <c r="M4" s="27"/>
      <c r="N4" s="27">
        <f>SUM(N5:N14)</f>
        <v>12.7</v>
      </c>
      <c r="O4" s="27"/>
      <c r="P4" s="27"/>
      <c r="Q4" s="27"/>
      <c r="R4" s="27">
        <f>SUM(R5:R14)</f>
        <v>1477.2</v>
      </c>
      <c r="S4" s="27">
        <f>SUM(S5:S14)</f>
        <v>885</v>
      </c>
      <c r="T4" s="27">
        <f>SUM(T5:T14)</f>
        <v>592.2</v>
      </c>
      <c r="U4" s="39"/>
    </row>
    <row r="5" ht="18" customHeight="1" spans="1:21">
      <c r="A5" s="33">
        <v>1</v>
      </c>
      <c r="B5" s="12" t="s">
        <v>25</v>
      </c>
      <c r="C5" s="11" t="s">
        <v>26</v>
      </c>
      <c r="D5" s="34" t="s">
        <v>27</v>
      </c>
      <c r="E5" s="34" t="s">
        <v>28</v>
      </c>
      <c r="F5" s="22" t="s">
        <v>29</v>
      </c>
      <c r="G5" s="22" t="s">
        <v>30</v>
      </c>
      <c r="H5" s="27" t="s">
        <v>24</v>
      </c>
      <c r="I5" s="22" t="s">
        <v>31</v>
      </c>
      <c r="J5" s="22" t="s">
        <v>32</v>
      </c>
      <c r="K5" s="22"/>
      <c r="L5" s="22"/>
      <c r="M5" s="22"/>
      <c r="N5" s="22">
        <v>5.9</v>
      </c>
      <c r="O5" s="22">
        <v>4</v>
      </c>
      <c r="P5" s="22">
        <v>2023</v>
      </c>
      <c r="Q5" s="22">
        <v>2023</v>
      </c>
      <c r="R5" s="36">
        <v>188.8</v>
      </c>
      <c r="S5" s="36">
        <v>113</v>
      </c>
      <c r="T5" s="22">
        <f>R5-S5</f>
        <v>75.8</v>
      </c>
      <c r="U5" s="40"/>
    </row>
    <row r="6" ht="18" customHeight="1" spans="1:21">
      <c r="A6" s="33">
        <v>2</v>
      </c>
      <c r="B6" s="12" t="s">
        <v>25</v>
      </c>
      <c r="C6" s="11" t="s">
        <v>26</v>
      </c>
      <c r="D6" s="34" t="s">
        <v>27</v>
      </c>
      <c r="E6" s="34" t="s">
        <v>33</v>
      </c>
      <c r="F6" s="22" t="s">
        <v>29</v>
      </c>
      <c r="G6" s="22" t="s">
        <v>34</v>
      </c>
      <c r="H6" s="22" t="s">
        <v>35</v>
      </c>
      <c r="I6" s="35" t="s">
        <v>36</v>
      </c>
      <c r="J6" s="35" t="s">
        <v>37</v>
      </c>
      <c r="K6" s="22"/>
      <c r="L6" s="22">
        <v>7.34</v>
      </c>
      <c r="M6" s="22"/>
      <c r="N6" s="22"/>
      <c r="O6" s="22">
        <v>9</v>
      </c>
      <c r="P6" s="22">
        <v>2023</v>
      </c>
      <c r="Q6" s="22">
        <v>2023</v>
      </c>
      <c r="R6" s="36">
        <v>528.4</v>
      </c>
      <c r="S6" s="36">
        <v>317</v>
      </c>
      <c r="T6" s="22">
        <f t="shared" ref="T6:T14" si="0">R6-S6</f>
        <v>211.4</v>
      </c>
      <c r="U6" s="40"/>
    </row>
    <row r="7" ht="18" customHeight="1" spans="1:21">
      <c r="A7" s="33">
        <v>3</v>
      </c>
      <c r="B7" s="12" t="s">
        <v>25</v>
      </c>
      <c r="C7" s="11" t="s">
        <v>26</v>
      </c>
      <c r="D7" s="34" t="s">
        <v>27</v>
      </c>
      <c r="E7" s="34" t="s">
        <v>38</v>
      </c>
      <c r="F7" s="22" t="s">
        <v>29</v>
      </c>
      <c r="G7" s="22" t="s">
        <v>39</v>
      </c>
      <c r="H7" s="22" t="s">
        <v>40</v>
      </c>
      <c r="I7" s="35" t="s">
        <v>41</v>
      </c>
      <c r="J7" s="35" t="s">
        <v>42</v>
      </c>
      <c r="K7" s="22"/>
      <c r="L7" s="22">
        <v>1.65</v>
      </c>
      <c r="M7" s="22"/>
      <c r="N7" s="35"/>
      <c r="O7" s="22">
        <v>9</v>
      </c>
      <c r="P7" s="22">
        <v>2023</v>
      </c>
      <c r="Q7" s="22">
        <v>2023</v>
      </c>
      <c r="R7" s="36">
        <v>118.8</v>
      </c>
      <c r="S7" s="36">
        <v>71</v>
      </c>
      <c r="T7" s="22">
        <f t="shared" si="0"/>
        <v>47.8</v>
      </c>
      <c r="U7" s="40"/>
    </row>
    <row r="8" ht="18" customHeight="1" spans="1:21">
      <c r="A8" s="33">
        <v>4</v>
      </c>
      <c r="B8" s="12" t="s">
        <v>25</v>
      </c>
      <c r="C8" s="11" t="s">
        <v>26</v>
      </c>
      <c r="D8" s="34" t="s">
        <v>27</v>
      </c>
      <c r="E8" s="34" t="s">
        <v>43</v>
      </c>
      <c r="F8" s="35" t="s">
        <v>44</v>
      </c>
      <c r="G8" s="35" t="s">
        <v>45</v>
      </c>
      <c r="H8" s="35" t="s">
        <v>46</v>
      </c>
      <c r="I8" s="35" t="s">
        <v>47</v>
      </c>
      <c r="J8" s="35" t="s">
        <v>48</v>
      </c>
      <c r="K8" s="35"/>
      <c r="L8" s="22">
        <v>1.72</v>
      </c>
      <c r="M8" s="35"/>
      <c r="N8" s="35"/>
      <c r="O8" s="22">
        <v>9</v>
      </c>
      <c r="P8" s="22">
        <v>2023</v>
      </c>
      <c r="Q8" s="22">
        <v>2023</v>
      </c>
      <c r="R8" s="36">
        <v>123.8</v>
      </c>
      <c r="S8" s="36">
        <v>74</v>
      </c>
      <c r="T8" s="22">
        <f t="shared" si="0"/>
        <v>49.8</v>
      </c>
      <c r="U8" s="39"/>
    </row>
    <row r="9" ht="18" customHeight="1" spans="1:21">
      <c r="A9" s="33">
        <v>5</v>
      </c>
      <c r="B9" s="12" t="s">
        <v>25</v>
      </c>
      <c r="C9" s="11" t="s">
        <v>26</v>
      </c>
      <c r="D9" s="34" t="s">
        <v>27</v>
      </c>
      <c r="E9" s="34" t="s">
        <v>49</v>
      </c>
      <c r="F9" s="35" t="s">
        <v>50</v>
      </c>
      <c r="G9" s="35" t="s">
        <v>51</v>
      </c>
      <c r="H9" s="35" t="s">
        <v>52</v>
      </c>
      <c r="I9" s="35" t="s">
        <v>41</v>
      </c>
      <c r="J9" s="35" t="s">
        <v>53</v>
      </c>
      <c r="K9" s="35"/>
      <c r="L9" s="22"/>
      <c r="M9" s="22"/>
      <c r="N9" s="35">
        <v>1.3</v>
      </c>
      <c r="O9" s="22">
        <v>3.5</v>
      </c>
      <c r="P9" s="22">
        <v>2023</v>
      </c>
      <c r="Q9" s="22">
        <v>2023</v>
      </c>
      <c r="R9" s="36">
        <v>36.4</v>
      </c>
      <c r="S9" s="36">
        <v>21.6</v>
      </c>
      <c r="T9" s="22">
        <f t="shared" si="0"/>
        <v>14.8</v>
      </c>
      <c r="U9" s="39"/>
    </row>
    <row r="10" ht="18" customHeight="1" spans="1:21">
      <c r="A10" s="33">
        <v>6</v>
      </c>
      <c r="B10" s="12" t="s">
        <v>25</v>
      </c>
      <c r="C10" s="11" t="s">
        <v>26</v>
      </c>
      <c r="D10" s="34" t="s">
        <v>27</v>
      </c>
      <c r="E10" s="34" t="s">
        <v>54</v>
      </c>
      <c r="F10" s="35" t="s">
        <v>55</v>
      </c>
      <c r="G10" s="35" t="s">
        <v>56</v>
      </c>
      <c r="H10" s="35" t="s">
        <v>57</v>
      </c>
      <c r="I10" s="35" t="s">
        <v>41</v>
      </c>
      <c r="J10" s="35" t="s">
        <v>58</v>
      </c>
      <c r="K10" s="35"/>
      <c r="L10" s="22"/>
      <c r="M10" s="22"/>
      <c r="N10" s="35">
        <v>1.25</v>
      </c>
      <c r="O10" s="22">
        <v>4</v>
      </c>
      <c r="P10" s="22">
        <v>2023</v>
      </c>
      <c r="Q10" s="22">
        <v>2023</v>
      </c>
      <c r="R10" s="36">
        <v>40</v>
      </c>
      <c r="S10" s="36">
        <f>R10*0.6</f>
        <v>24</v>
      </c>
      <c r="T10" s="22">
        <f t="shared" si="0"/>
        <v>16</v>
      </c>
      <c r="U10" s="39"/>
    </row>
    <row r="11" ht="18" customHeight="1" spans="1:21">
      <c r="A11" s="33">
        <v>7</v>
      </c>
      <c r="B11" s="12" t="s">
        <v>25</v>
      </c>
      <c r="C11" s="11" t="s">
        <v>26</v>
      </c>
      <c r="D11" s="34" t="s">
        <v>27</v>
      </c>
      <c r="E11" s="34" t="s">
        <v>59</v>
      </c>
      <c r="F11" s="35" t="s">
        <v>60</v>
      </c>
      <c r="G11" s="35" t="s">
        <v>61</v>
      </c>
      <c r="H11" s="35" t="s">
        <v>62</v>
      </c>
      <c r="I11" s="35" t="s">
        <v>63</v>
      </c>
      <c r="J11" s="35" t="s">
        <v>64</v>
      </c>
      <c r="K11" s="22"/>
      <c r="L11" s="22"/>
      <c r="M11" s="22"/>
      <c r="N11" s="35">
        <v>2.76</v>
      </c>
      <c r="O11" s="22">
        <v>4.5</v>
      </c>
      <c r="P11" s="22">
        <v>2023</v>
      </c>
      <c r="Q11" s="22">
        <v>2023</v>
      </c>
      <c r="R11" s="36">
        <v>99.4</v>
      </c>
      <c r="S11" s="36">
        <v>59.6</v>
      </c>
      <c r="T11" s="22">
        <f t="shared" si="0"/>
        <v>39.8</v>
      </c>
      <c r="U11" s="39"/>
    </row>
    <row r="12" ht="18" customHeight="1" spans="1:21">
      <c r="A12" s="33">
        <v>8</v>
      </c>
      <c r="B12" s="12" t="s">
        <v>25</v>
      </c>
      <c r="C12" s="11" t="s">
        <v>26</v>
      </c>
      <c r="D12" s="34" t="s">
        <v>27</v>
      </c>
      <c r="E12" s="34" t="s">
        <v>65</v>
      </c>
      <c r="F12" s="35" t="s">
        <v>66</v>
      </c>
      <c r="G12" s="35" t="s">
        <v>67</v>
      </c>
      <c r="H12" s="35" t="s">
        <v>68</v>
      </c>
      <c r="I12" s="35" t="s">
        <v>41</v>
      </c>
      <c r="J12" s="35" t="s">
        <v>69</v>
      </c>
      <c r="K12" s="22"/>
      <c r="L12" s="35"/>
      <c r="M12" s="22"/>
      <c r="N12" s="35">
        <v>0.43</v>
      </c>
      <c r="O12" s="35">
        <v>3.5</v>
      </c>
      <c r="P12" s="22">
        <v>2023</v>
      </c>
      <c r="Q12" s="22">
        <v>2023</v>
      </c>
      <c r="R12" s="36">
        <v>12</v>
      </c>
      <c r="S12" s="36">
        <v>7.2</v>
      </c>
      <c r="T12" s="22">
        <f t="shared" si="0"/>
        <v>4.8</v>
      </c>
      <c r="U12" s="39"/>
    </row>
    <row r="13" ht="18" customHeight="1" spans="1:21">
      <c r="A13" s="33">
        <v>9</v>
      </c>
      <c r="B13" s="12" t="s">
        <v>25</v>
      </c>
      <c r="C13" s="11" t="s">
        <v>26</v>
      </c>
      <c r="D13" s="34" t="s">
        <v>27</v>
      </c>
      <c r="E13" s="34" t="s">
        <v>70</v>
      </c>
      <c r="F13" s="22" t="s">
        <v>71</v>
      </c>
      <c r="G13" s="22" t="s">
        <v>72</v>
      </c>
      <c r="H13" s="22" t="s">
        <v>73</v>
      </c>
      <c r="I13" s="35" t="s">
        <v>74</v>
      </c>
      <c r="J13" s="35" t="s">
        <v>75</v>
      </c>
      <c r="K13" s="22"/>
      <c r="L13" s="22"/>
      <c r="M13" s="22"/>
      <c r="N13" s="22">
        <v>1.06</v>
      </c>
      <c r="O13" s="22">
        <v>4</v>
      </c>
      <c r="P13" s="22">
        <v>2023</v>
      </c>
      <c r="Q13" s="22">
        <v>2023</v>
      </c>
      <c r="R13" s="36">
        <v>33.9</v>
      </c>
      <c r="S13" s="36">
        <v>20.2</v>
      </c>
      <c r="T13" s="22">
        <f t="shared" si="0"/>
        <v>13.7</v>
      </c>
      <c r="U13" s="39"/>
    </row>
    <row r="14" ht="18" customHeight="1" spans="1:21">
      <c r="A14" s="33">
        <v>10</v>
      </c>
      <c r="B14" s="12" t="s">
        <v>25</v>
      </c>
      <c r="C14" s="11" t="s">
        <v>26</v>
      </c>
      <c r="D14" s="34" t="s">
        <v>27</v>
      </c>
      <c r="E14" s="34" t="s">
        <v>76</v>
      </c>
      <c r="F14" s="35" t="s">
        <v>77</v>
      </c>
      <c r="G14" s="35" t="s">
        <v>78</v>
      </c>
      <c r="H14" s="35" t="s">
        <v>79</v>
      </c>
      <c r="I14" s="35" t="s">
        <v>41</v>
      </c>
      <c r="J14" s="35" t="s">
        <v>80</v>
      </c>
      <c r="K14" s="35"/>
      <c r="L14" s="22">
        <v>2.31</v>
      </c>
      <c r="M14" s="22"/>
      <c r="N14" s="35"/>
      <c r="O14" s="35">
        <v>16</v>
      </c>
      <c r="P14" s="22">
        <v>2023</v>
      </c>
      <c r="Q14" s="22">
        <v>2023</v>
      </c>
      <c r="R14" s="36">
        <v>295.7</v>
      </c>
      <c r="S14" s="36">
        <v>177.4</v>
      </c>
      <c r="T14" s="22">
        <f t="shared" si="0"/>
        <v>118.3</v>
      </c>
      <c r="U14" s="39"/>
    </row>
  </sheetData>
  <mergeCells count="18">
    <mergeCell ref="A1:U1"/>
    <mergeCell ref="K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  <mergeCell ref="Q2:Q3"/>
    <mergeCell ref="R2:R3"/>
    <mergeCell ref="S2:S3"/>
    <mergeCell ref="T2:T3"/>
    <mergeCell ref="U2:U3"/>
  </mergeCells>
  <printOptions horizontalCentered="1"/>
  <pageMargins left="0.748031496062992" right="0.748031496062992" top="0.984251968503937" bottom="0.984251968503937" header="0.511811023622047" footer="0.511811023622047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workbookViewId="0">
      <selection activeCell="Q8" sqref="Q8"/>
    </sheetView>
  </sheetViews>
  <sheetFormatPr defaultColWidth="10" defaultRowHeight="14.25"/>
  <cols>
    <col min="1" max="2" width="10" style="4"/>
    <col min="3" max="3" width="13.25" style="4" customWidth="1"/>
    <col min="4" max="4" width="6.625" style="4" customWidth="1"/>
    <col min="5" max="5" width="16.625" style="4" customWidth="1"/>
    <col min="6" max="7" width="8.375" style="4" customWidth="1"/>
    <col min="8" max="10" width="5.5" style="4" customWidth="1"/>
    <col min="11" max="16" width="7" style="4" customWidth="1"/>
    <col min="17" max="17" width="11.125" style="4" customWidth="1"/>
    <col min="18" max="16384" width="10" style="4"/>
  </cols>
  <sheetData>
    <row r="1" ht="27" spans="3:17">
      <c r="C1" s="5" t="s">
        <v>81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spans="7:17">
      <c r="G2" s="6" t="s">
        <v>82</v>
      </c>
      <c r="H2" s="6"/>
      <c r="I2" s="6"/>
      <c r="J2" s="6"/>
      <c r="K2" s="6"/>
      <c r="L2" s="6"/>
      <c r="M2" s="16"/>
      <c r="N2" s="16"/>
      <c r="O2" s="6"/>
      <c r="P2" s="6"/>
      <c r="Q2" s="19"/>
    </row>
    <row r="3" s="1" customFormat="1" spans="1:18">
      <c r="A3" s="7" t="s">
        <v>83</v>
      </c>
      <c r="B3" s="8"/>
      <c r="C3" s="8"/>
      <c r="D3" s="8"/>
      <c r="E3" s="8"/>
      <c r="F3" s="9"/>
      <c r="G3" s="9"/>
      <c r="H3" s="7"/>
      <c r="I3" s="17"/>
      <c r="J3" s="17"/>
      <c r="K3" s="7"/>
      <c r="L3" s="7"/>
      <c r="M3" s="18"/>
      <c r="N3" s="7"/>
      <c r="O3" s="7"/>
      <c r="P3" s="7"/>
      <c r="Q3" s="20"/>
      <c r="R3" s="4"/>
    </row>
    <row r="4" s="2" customFormat="1" ht="36" spans="1:18">
      <c r="A4" s="10" t="s">
        <v>84</v>
      </c>
      <c r="B4" s="11" t="s">
        <v>3</v>
      </c>
      <c r="C4" s="12" t="s">
        <v>85</v>
      </c>
      <c r="D4" s="10" t="s">
        <v>86</v>
      </c>
      <c r="E4" s="10" t="s">
        <v>87</v>
      </c>
      <c r="F4" s="12" t="s">
        <v>88</v>
      </c>
      <c r="G4" s="12" t="s">
        <v>89</v>
      </c>
      <c r="H4" s="10" t="s">
        <v>90</v>
      </c>
      <c r="I4" s="10" t="s">
        <v>91</v>
      </c>
      <c r="J4" s="10" t="s">
        <v>92</v>
      </c>
      <c r="K4" s="10" t="s">
        <v>93</v>
      </c>
      <c r="L4" s="10" t="s">
        <v>94</v>
      </c>
      <c r="M4" s="10" t="s">
        <v>95</v>
      </c>
      <c r="N4" s="10" t="s">
        <v>96</v>
      </c>
      <c r="O4" s="10" t="s">
        <v>97</v>
      </c>
      <c r="P4" s="10" t="s">
        <v>98</v>
      </c>
      <c r="Q4" s="21" t="s">
        <v>17</v>
      </c>
      <c r="R4" s="4"/>
    </row>
    <row r="5" s="2" customFormat="1" ht="33" customHeight="1" spans="1:19">
      <c r="A5" s="12" t="s">
        <v>25</v>
      </c>
      <c r="B5" s="11" t="s">
        <v>26</v>
      </c>
      <c r="C5" s="13" t="s">
        <v>29</v>
      </c>
      <c r="D5" s="14">
        <v>411426</v>
      </c>
      <c r="E5" s="14" t="s">
        <v>99</v>
      </c>
      <c r="F5" s="13" t="s">
        <v>31</v>
      </c>
      <c r="G5" s="13" t="s">
        <v>32</v>
      </c>
      <c r="H5" s="14" t="s">
        <v>100</v>
      </c>
      <c r="I5" s="14" t="s">
        <v>101</v>
      </c>
      <c r="J5" s="14" t="s">
        <v>102</v>
      </c>
      <c r="K5" s="13">
        <v>5900</v>
      </c>
      <c r="L5" s="13">
        <v>4</v>
      </c>
      <c r="M5" s="14">
        <v>67.9</v>
      </c>
      <c r="N5" s="14">
        <v>66.9</v>
      </c>
      <c r="O5" s="14" t="s">
        <v>103</v>
      </c>
      <c r="P5" s="14">
        <v>2022</v>
      </c>
      <c r="Q5" s="14"/>
      <c r="R5" s="4"/>
      <c r="S5" s="22"/>
    </row>
    <row r="6" s="3" customFormat="1" ht="33" customHeight="1" spans="1:18">
      <c r="A6" s="12" t="s">
        <v>25</v>
      </c>
      <c r="B6" s="11" t="s">
        <v>26</v>
      </c>
      <c r="C6" s="13" t="s">
        <v>29</v>
      </c>
      <c r="D6" s="14">
        <v>411426</v>
      </c>
      <c r="E6" s="14" t="s">
        <v>99</v>
      </c>
      <c r="F6" s="15" t="s">
        <v>36</v>
      </c>
      <c r="G6" s="15" t="s">
        <v>37</v>
      </c>
      <c r="H6" s="14" t="s">
        <v>100</v>
      </c>
      <c r="I6" s="14" t="s">
        <v>104</v>
      </c>
      <c r="J6" s="14" t="s">
        <v>102</v>
      </c>
      <c r="K6" s="14">
        <v>7340</v>
      </c>
      <c r="L6" s="13">
        <v>9</v>
      </c>
      <c r="M6" s="14">
        <v>68.2</v>
      </c>
      <c r="N6" s="14">
        <v>66.4</v>
      </c>
      <c r="O6" s="14" t="s">
        <v>103</v>
      </c>
      <c r="P6" s="14">
        <v>2022</v>
      </c>
      <c r="Q6" s="23"/>
      <c r="R6" s="4"/>
    </row>
    <row r="7" s="3" customFormat="1" ht="33" customHeight="1" spans="1:18">
      <c r="A7" s="12" t="s">
        <v>25</v>
      </c>
      <c r="B7" s="11" t="s">
        <v>26</v>
      </c>
      <c r="C7" s="13" t="s">
        <v>29</v>
      </c>
      <c r="D7" s="14">
        <v>411426</v>
      </c>
      <c r="E7" s="14" t="s">
        <v>99</v>
      </c>
      <c r="F7" s="15" t="s">
        <v>41</v>
      </c>
      <c r="G7" s="15" t="s">
        <v>42</v>
      </c>
      <c r="H7" s="14" t="s">
        <v>100</v>
      </c>
      <c r="I7" s="14" t="s">
        <v>104</v>
      </c>
      <c r="J7" s="14" t="s">
        <v>102</v>
      </c>
      <c r="K7" s="14">
        <v>1650</v>
      </c>
      <c r="L7" s="13">
        <v>9</v>
      </c>
      <c r="M7" s="14">
        <v>63.9</v>
      </c>
      <c r="N7" s="14">
        <v>62.8</v>
      </c>
      <c r="O7" s="14" t="s">
        <v>103</v>
      </c>
      <c r="P7" s="14">
        <v>2022</v>
      </c>
      <c r="Q7" s="23"/>
      <c r="R7" s="4"/>
    </row>
    <row r="8" s="3" customFormat="1" ht="33" customHeight="1" spans="1:18">
      <c r="A8" s="12" t="s">
        <v>25</v>
      </c>
      <c r="B8" s="11" t="s">
        <v>26</v>
      </c>
      <c r="C8" s="15" t="s">
        <v>44</v>
      </c>
      <c r="D8" s="14">
        <v>411426</v>
      </c>
      <c r="E8" s="14" t="s">
        <v>105</v>
      </c>
      <c r="F8" s="15" t="s">
        <v>47</v>
      </c>
      <c r="G8" s="15" t="s">
        <v>48</v>
      </c>
      <c r="H8" s="14" t="s">
        <v>100</v>
      </c>
      <c r="I8" s="14" t="s">
        <v>104</v>
      </c>
      <c r="J8" s="14" t="s">
        <v>102</v>
      </c>
      <c r="K8" s="14">
        <v>1720</v>
      </c>
      <c r="L8" s="13">
        <v>9</v>
      </c>
      <c r="M8" s="14">
        <v>68.4</v>
      </c>
      <c r="N8" s="14">
        <v>66.1</v>
      </c>
      <c r="O8" s="14" t="s">
        <v>103</v>
      </c>
      <c r="P8" s="14">
        <v>2022</v>
      </c>
      <c r="Q8" s="23"/>
      <c r="R8" s="4"/>
    </row>
    <row r="9" s="3" customFormat="1" ht="33" customHeight="1" spans="1:18">
      <c r="A9" s="12" t="s">
        <v>25</v>
      </c>
      <c r="B9" s="11" t="s">
        <v>26</v>
      </c>
      <c r="C9" s="15" t="s">
        <v>50</v>
      </c>
      <c r="D9" s="14">
        <v>411426</v>
      </c>
      <c r="E9" s="14" t="s">
        <v>106</v>
      </c>
      <c r="F9" s="15" t="s">
        <v>41</v>
      </c>
      <c r="G9" s="15" t="s">
        <v>53</v>
      </c>
      <c r="H9" s="14" t="s">
        <v>100</v>
      </c>
      <c r="I9" s="14" t="s">
        <v>101</v>
      </c>
      <c r="J9" s="14" t="s">
        <v>107</v>
      </c>
      <c r="K9" s="14">
        <v>1300</v>
      </c>
      <c r="L9" s="13">
        <v>3.5</v>
      </c>
      <c r="M9" s="14">
        <v>58.1</v>
      </c>
      <c r="N9" s="14">
        <v>53.8</v>
      </c>
      <c r="O9" s="14" t="s">
        <v>103</v>
      </c>
      <c r="P9" s="14">
        <v>2022</v>
      </c>
      <c r="Q9" s="23"/>
      <c r="R9" s="4"/>
    </row>
    <row r="10" s="3" customFormat="1" ht="33" customHeight="1" spans="1:18">
      <c r="A10" s="12" t="s">
        <v>25</v>
      </c>
      <c r="B10" s="11" t="s">
        <v>26</v>
      </c>
      <c r="C10" s="15" t="s">
        <v>55</v>
      </c>
      <c r="D10" s="14">
        <v>411426</v>
      </c>
      <c r="E10" s="14" t="s">
        <v>108</v>
      </c>
      <c r="F10" s="15" t="s">
        <v>41</v>
      </c>
      <c r="G10" s="15" t="s">
        <v>58</v>
      </c>
      <c r="H10" s="14" t="s">
        <v>100</v>
      </c>
      <c r="I10" s="14" t="s">
        <v>101</v>
      </c>
      <c r="J10" s="14" t="s">
        <v>107</v>
      </c>
      <c r="K10" s="14">
        <v>1250</v>
      </c>
      <c r="L10" s="13">
        <v>4</v>
      </c>
      <c r="M10" s="14">
        <v>47.9</v>
      </c>
      <c r="N10" s="14">
        <v>37.4</v>
      </c>
      <c r="O10" s="14" t="s">
        <v>103</v>
      </c>
      <c r="P10" s="14">
        <v>2022</v>
      </c>
      <c r="Q10" s="23"/>
      <c r="R10" s="4"/>
    </row>
    <row r="11" s="3" customFormat="1" ht="33" customHeight="1" spans="1:18">
      <c r="A11" s="12" t="s">
        <v>25</v>
      </c>
      <c r="B11" s="11" t="s">
        <v>26</v>
      </c>
      <c r="C11" s="15" t="s">
        <v>60</v>
      </c>
      <c r="D11" s="14">
        <v>411426</v>
      </c>
      <c r="E11" s="14" t="s">
        <v>109</v>
      </c>
      <c r="F11" s="15" t="s">
        <v>63</v>
      </c>
      <c r="G11" s="15" t="s">
        <v>64</v>
      </c>
      <c r="H11" s="14" t="s">
        <v>100</v>
      </c>
      <c r="I11" s="14" t="s">
        <v>101</v>
      </c>
      <c r="J11" s="14" t="s">
        <v>107</v>
      </c>
      <c r="K11" s="14">
        <v>2760</v>
      </c>
      <c r="L11" s="13">
        <v>4.5</v>
      </c>
      <c r="M11" s="14">
        <v>42.1</v>
      </c>
      <c r="N11" s="14">
        <v>37.9</v>
      </c>
      <c r="O11" s="14" t="s">
        <v>103</v>
      </c>
      <c r="P11" s="14">
        <v>2022</v>
      </c>
      <c r="Q11" s="23"/>
      <c r="R11" s="4"/>
    </row>
    <row r="12" s="3" customFormat="1" ht="33" customHeight="1" spans="1:18">
      <c r="A12" s="12" t="s">
        <v>25</v>
      </c>
      <c r="B12" s="11" t="s">
        <v>26</v>
      </c>
      <c r="C12" s="15" t="s">
        <v>66</v>
      </c>
      <c r="D12" s="14">
        <v>411426</v>
      </c>
      <c r="E12" s="14" t="s">
        <v>110</v>
      </c>
      <c r="F12" s="15" t="s">
        <v>41</v>
      </c>
      <c r="G12" s="15" t="s">
        <v>69</v>
      </c>
      <c r="H12" s="14" t="s">
        <v>100</v>
      </c>
      <c r="I12" s="14" t="s">
        <v>101</v>
      </c>
      <c r="J12" s="14" t="s">
        <v>107</v>
      </c>
      <c r="K12" s="14">
        <v>430</v>
      </c>
      <c r="L12" s="15">
        <v>3.5</v>
      </c>
      <c r="M12" s="14">
        <v>49.4</v>
      </c>
      <c r="N12" s="14">
        <v>47.5</v>
      </c>
      <c r="O12" s="14" t="s">
        <v>103</v>
      </c>
      <c r="P12" s="14">
        <v>2022</v>
      </c>
      <c r="Q12" s="23"/>
      <c r="R12" s="4"/>
    </row>
    <row r="13" s="3" customFormat="1" ht="33" customHeight="1" spans="1:18">
      <c r="A13" s="12" t="s">
        <v>25</v>
      </c>
      <c r="B13" s="11" t="s">
        <v>26</v>
      </c>
      <c r="C13" s="13" t="s">
        <v>71</v>
      </c>
      <c r="D13" s="14">
        <v>411426</v>
      </c>
      <c r="E13" s="14" t="s">
        <v>111</v>
      </c>
      <c r="F13" s="15" t="s">
        <v>74</v>
      </c>
      <c r="G13" s="15" t="s">
        <v>75</v>
      </c>
      <c r="H13" s="14" t="s">
        <v>100</v>
      </c>
      <c r="I13" s="14" t="s">
        <v>101</v>
      </c>
      <c r="J13" s="14" t="s">
        <v>107</v>
      </c>
      <c r="K13" s="14">
        <v>1060</v>
      </c>
      <c r="L13" s="13">
        <v>4</v>
      </c>
      <c r="M13" s="14">
        <v>58.8</v>
      </c>
      <c r="N13" s="14">
        <v>51.2</v>
      </c>
      <c r="O13" s="14" t="s">
        <v>103</v>
      </c>
      <c r="P13" s="14">
        <v>2022</v>
      </c>
      <c r="Q13" s="23"/>
      <c r="R13" s="4"/>
    </row>
    <row r="14" s="3" customFormat="1" ht="33" customHeight="1" spans="1:18">
      <c r="A14" s="12" t="s">
        <v>25</v>
      </c>
      <c r="B14" s="11" t="s">
        <v>26</v>
      </c>
      <c r="C14" s="15" t="s">
        <v>77</v>
      </c>
      <c r="D14" s="14">
        <v>411426</v>
      </c>
      <c r="E14" s="14" t="s">
        <v>112</v>
      </c>
      <c r="F14" s="15" t="s">
        <v>41</v>
      </c>
      <c r="G14" s="15" t="s">
        <v>80</v>
      </c>
      <c r="H14" s="14" t="s">
        <v>100</v>
      </c>
      <c r="I14" s="14" t="s">
        <v>104</v>
      </c>
      <c r="J14" s="14" t="s">
        <v>107</v>
      </c>
      <c r="K14" s="14">
        <v>2310</v>
      </c>
      <c r="L14" s="15">
        <v>16</v>
      </c>
      <c r="M14" s="14">
        <v>65.7</v>
      </c>
      <c r="N14" s="14">
        <v>59.8</v>
      </c>
      <c r="O14" s="14" t="s">
        <v>103</v>
      </c>
      <c r="P14" s="14">
        <v>2022</v>
      </c>
      <c r="Q14" s="23"/>
      <c r="R14" s="4"/>
    </row>
  </sheetData>
  <mergeCells count="6">
    <mergeCell ref="C1:Q1"/>
    <mergeCell ref="G2:L2"/>
    <mergeCell ref="B3:C3"/>
    <mergeCell ref="D3:E3"/>
    <mergeCell ref="I3:J3"/>
    <mergeCell ref="Q2:Q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路况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宋磊</cp:lastModifiedBy>
  <dcterms:created xsi:type="dcterms:W3CDTF">2021-11-02T09:16:00Z</dcterms:created>
  <cp:lastPrinted>2022-09-26T08:40:00Z</cp:lastPrinted>
  <dcterms:modified xsi:type="dcterms:W3CDTF">2023-02-27T08:32:54Z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5CA41969407945958ADB94699BA5F6D4</vt:lpwstr>
  </property>
  <property fmtid="{D5CDD505-2E9C-101B-9397-08002B2CF9AE}" pid="3" name="KSOProductBuildVer">
    <vt:lpwstr>2052-11.1.0.13703</vt:lpwstr>
  </property>
</Properties>
</file>